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filterPrivacy="1"/>
  <xr:revisionPtr revIDLastSave="0" documentId="13_ncr:1_{25D3079D-67AB-49EA-87D0-943FADDBE75D}" xr6:coauthVersionLast="47" xr6:coauthVersionMax="47" xr10:uidLastSave="{00000000-0000-0000-0000-000000000000}"/>
  <bookViews>
    <workbookView xWindow="-108" yWindow="-108" windowWidth="23256" windowHeight="12576" tabRatio="798" activeTab="1" xr2:uid="{00000000-000D-0000-FFFF-FFFF00000000}"/>
  </bookViews>
  <sheets>
    <sheet name="celkem účastníci DATA" sheetId="1" r:id="rId1"/>
    <sheet name="celkem účastníci GRAF" sheetId="13" r:id="rId2"/>
    <sheet name="2024" sheetId="12" r:id="rId3"/>
    <sheet name="2023" sheetId="11" r:id="rId4"/>
    <sheet name="2022" sheetId="10" r:id="rId5"/>
    <sheet name="2021" sheetId="9" r:id="rId6"/>
    <sheet name="2020" sheetId="8" r:id="rId7"/>
    <sheet name="2019" sheetId="2" r:id="rId8"/>
    <sheet name="2018" sheetId="3" r:id="rId9"/>
    <sheet name="2017" sheetId="4" r:id="rId10"/>
    <sheet name="2016" sheetId="5" r:id="rId11"/>
    <sheet name="2015" sheetId="6" r:id="rId12"/>
    <sheet name="celkem vrcholy" sheetId="7" r:id="rId1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0" i="1" l="1"/>
  <c r="N3" i="12"/>
  <c r="M3" i="12"/>
  <c r="L3" i="12"/>
  <c r="H2" i="12"/>
  <c r="H3" i="12"/>
  <c r="O2" i="1"/>
  <c r="N2" i="1"/>
  <c r="M2" i="1"/>
  <c r="L2" i="1"/>
  <c r="K2" i="1"/>
  <c r="J2" i="1"/>
  <c r="I2" i="1"/>
  <c r="H2" i="1"/>
  <c r="G2" i="1"/>
  <c r="O4" i="1"/>
  <c r="N4" i="1"/>
  <c r="M4" i="1"/>
  <c r="L4" i="1"/>
  <c r="K4" i="1"/>
  <c r="F10" i="1"/>
  <c r="G10" i="1"/>
  <c r="H10" i="1"/>
  <c r="I10" i="1"/>
  <c r="J10" i="1"/>
  <c r="K10" i="1"/>
  <c r="L10" i="1"/>
  <c r="M10" i="1"/>
  <c r="N10" i="1"/>
  <c r="O10" i="1"/>
  <c r="E22" i="1"/>
  <c r="B3" i="12"/>
  <c r="F7" i="1" s="1"/>
  <c r="B3" i="11"/>
  <c r="G7" i="1" s="1"/>
  <c r="K3" i="12"/>
  <c r="E27" i="1"/>
  <c r="E67" i="1"/>
  <c r="E28" i="1"/>
  <c r="E41" i="1"/>
  <c r="E53" i="1"/>
  <c r="E51" i="1"/>
  <c r="E38" i="1"/>
  <c r="E57" i="1"/>
  <c r="E52" i="1"/>
  <c r="E80" i="1"/>
  <c r="E95" i="1"/>
  <c r="E96" i="1"/>
  <c r="E49" i="1"/>
  <c r="E11" i="1"/>
  <c r="E97" i="1"/>
  <c r="E74" i="1"/>
  <c r="E12" i="1"/>
  <c r="E58" i="1"/>
  <c r="E85" i="1"/>
  <c r="E81" i="1"/>
  <c r="E35" i="1"/>
  <c r="E29" i="1"/>
  <c r="E40" i="1"/>
  <c r="E98" i="1"/>
  <c r="E82" i="1"/>
  <c r="E13" i="1"/>
  <c r="E86" i="1"/>
  <c r="E87" i="1"/>
  <c r="E59" i="1"/>
  <c r="E99" i="1"/>
  <c r="E68" i="1"/>
  <c r="E88" i="1"/>
  <c r="E39" i="1"/>
  <c r="E83" i="1"/>
  <c r="E54" i="1"/>
  <c r="E60" i="1"/>
  <c r="E33" i="1"/>
  <c r="E89" i="1"/>
  <c r="E24" i="1"/>
  <c r="E20" i="1"/>
  <c r="E26" i="1"/>
  <c r="E77" i="1"/>
  <c r="E14" i="1"/>
  <c r="E69" i="1"/>
  <c r="E90" i="1"/>
  <c r="E75" i="1"/>
  <c r="E63" i="1"/>
  <c r="E64" i="1"/>
  <c r="E34" i="1"/>
  <c r="E21" i="1"/>
  <c r="E23" i="1"/>
  <c r="E30" i="1"/>
  <c r="E84" i="1"/>
  <c r="E46" i="1"/>
  <c r="E91" i="1"/>
  <c r="E92" i="1"/>
  <c r="E100" i="1"/>
  <c r="E72" i="1"/>
  <c r="E32" i="1"/>
  <c r="E65" i="1"/>
  <c r="E45" i="1"/>
  <c r="E61" i="1"/>
  <c r="E73" i="1"/>
  <c r="E101" i="1"/>
  <c r="E78" i="1"/>
  <c r="E42" i="1"/>
  <c r="E15" i="1"/>
  <c r="E50" i="1"/>
  <c r="E79" i="1"/>
  <c r="E36" i="1"/>
  <c r="E70" i="1"/>
  <c r="E93" i="1"/>
  <c r="E37" i="1"/>
  <c r="E17" i="1"/>
  <c r="E94" i="1"/>
  <c r="E25" i="1"/>
  <c r="E47" i="1"/>
  <c r="E18" i="1"/>
  <c r="E16" i="1"/>
  <c r="E19" i="1"/>
  <c r="E56" i="1"/>
  <c r="E62" i="1"/>
  <c r="E43" i="1"/>
  <c r="E102" i="1"/>
  <c r="E66" i="1"/>
  <c r="E76" i="1"/>
  <c r="E31" i="1"/>
  <c r="E48" i="1"/>
  <c r="E71" i="1"/>
  <c r="E55" i="1"/>
  <c r="E44" i="1"/>
  <c r="E103" i="1"/>
  <c r="E104" i="1"/>
  <c r="E105" i="1"/>
  <c r="E106" i="1"/>
  <c r="E107" i="1"/>
  <c r="E108" i="1"/>
  <c r="E109" i="1"/>
  <c r="E110" i="1"/>
  <c r="E111" i="1"/>
  <c r="J7" i="1"/>
  <c r="K2" i="11"/>
  <c r="G3" i="12"/>
  <c r="F4" i="1" s="1"/>
  <c r="J3" i="12"/>
  <c r="F3" i="12"/>
  <c r="F3" i="1" s="1"/>
  <c r="C3" i="12"/>
  <c r="F2" i="1" s="1"/>
  <c r="G2" i="12"/>
  <c r="F2" i="12"/>
  <c r="K3" i="11"/>
  <c r="J3" i="11"/>
  <c r="I7" i="1"/>
  <c r="H7" i="1"/>
  <c r="C3" i="11"/>
  <c r="I3" i="11"/>
  <c r="G3" i="11"/>
  <c r="G4" i="1" s="1"/>
  <c r="F3" i="11"/>
  <c r="G3" i="1" s="1"/>
  <c r="G2" i="11"/>
  <c r="F1" i="12" l="1"/>
  <c r="E10" i="1"/>
  <c r="L2" i="12"/>
  <c r="K2" i="12"/>
  <c r="L3" i="11"/>
  <c r="F2" i="11"/>
  <c r="H4" i="7"/>
  <c r="H143" i="7"/>
  <c r="H142" i="7"/>
  <c r="H141" i="7"/>
  <c r="H140" i="7"/>
  <c r="H139" i="7"/>
  <c r="H138" i="7"/>
  <c r="H137" i="7"/>
  <c r="H136" i="7"/>
  <c r="H135" i="7"/>
  <c r="H134" i="7"/>
  <c r="H133" i="7"/>
  <c r="H132" i="7"/>
  <c r="H131" i="7"/>
  <c r="H130" i="7"/>
  <c r="H129" i="7"/>
  <c r="H128" i="7"/>
  <c r="H127" i="7"/>
  <c r="H126" i="7"/>
  <c r="H125" i="7"/>
  <c r="H124" i="7"/>
  <c r="H123" i="7"/>
  <c r="H122" i="7"/>
  <c r="H121" i="7"/>
  <c r="H120" i="7"/>
  <c r="H119" i="7"/>
  <c r="H118" i="7"/>
  <c r="H117" i="7"/>
  <c r="H116" i="7"/>
  <c r="H115" i="7"/>
  <c r="H114" i="7"/>
  <c r="H113" i="7"/>
  <c r="H112" i="7"/>
  <c r="H111" i="7"/>
  <c r="H110" i="7"/>
  <c r="H109" i="7"/>
  <c r="H108" i="7"/>
  <c r="H107" i="7"/>
  <c r="H106" i="7"/>
  <c r="H105" i="7"/>
  <c r="H104" i="7"/>
  <c r="H103" i="7"/>
  <c r="H102" i="7"/>
  <c r="H101" i="7"/>
  <c r="H100" i="7"/>
  <c r="H99" i="7"/>
  <c r="H98" i="7"/>
  <c r="H97" i="7"/>
  <c r="H96" i="7"/>
  <c r="H95" i="7"/>
  <c r="H94" i="7"/>
  <c r="H93" i="7"/>
  <c r="H92" i="7"/>
  <c r="H91" i="7"/>
  <c r="H90" i="7"/>
  <c r="H89" i="7"/>
  <c r="H88" i="7"/>
  <c r="H87" i="7"/>
  <c r="H86" i="7"/>
  <c r="H85" i="7"/>
  <c r="H84" i="7"/>
  <c r="H83" i="7"/>
  <c r="H82" i="7"/>
  <c r="H81" i="7"/>
  <c r="H80" i="7"/>
  <c r="H79" i="7"/>
  <c r="H78" i="7"/>
  <c r="H77" i="7"/>
  <c r="H76" i="7"/>
  <c r="H75" i="7"/>
  <c r="H74" i="7"/>
  <c r="H73" i="7"/>
  <c r="H72" i="7"/>
  <c r="H71" i="7"/>
  <c r="H70" i="7"/>
  <c r="H69" i="7"/>
  <c r="H68" i="7"/>
  <c r="H67" i="7"/>
  <c r="H66" i="7"/>
  <c r="H65" i="7"/>
  <c r="H64" i="7"/>
  <c r="H63" i="7"/>
  <c r="H62" i="7"/>
  <c r="H61" i="7"/>
  <c r="H60" i="7"/>
  <c r="H59" i="7"/>
  <c r="H58" i="7"/>
  <c r="H57" i="7"/>
  <c r="H56" i="7"/>
  <c r="H55" i="7"/>
  <c r="H54" i="7"/>
  <c r="H53" i="7"/>
  <c r="H52" i="7"/>
  <c r="H51" i="7"/>
  <c r="H50" i="7"/>
  <c r="H49" i="7"/>
  <c r="H48" i="7"/>
  <c r="H47" i="7"/>
  <c r="H46" i="7"/>
  <c r="H45" i="7"/>
  <c r="H44" i="7"/>
  <c r="H43" i="7"/>
  <c r="H42" i="7"/>
  <c r="H41" i="7"/>
  <c r="H40" i="7"/>
  <c r="H39" i="7"/>
  <c r="H38" i="7"/>
  <c r="H37" i="7"/>
  <c r="H36" i="7"/>
  <c r="H35" i="7"/>
  <c r="H34" i="7"/>
  <c r="H33" i="7"/>
  <c r="H32" i="7"/>
  <c r="H31" i="7"/>
  <c r="H30" i="7"/>
  <c r="H29" i="7"/>
  <c r="H28" i="7"/>
  <c r="H27" i="7"/>
  <c r="H26" i="7"/>
  <c r="H25" i="7"/>
  <c r="H24" i="7"/>
  <c r="H23" i="7"/>
  <c r="H22" i="7"/>
  <c r="H21" i="7"/>
  <c r="H20" i="7"/>
  <c r="H19" i="7"/>
  <c r="H18" i="7"/>
  <c r="H17" i="7"/>
  <c r="H16" i="7"/>
  <c r="H15" i="7"/>
  <c r="H14" i="7"/>
  <c r="H13" i="7"/>
  <c r="H12" i="7"/>
  <c r="H11" i="7"/>
  <c r="H10" i="7"/>
  <c r="H9" i="7"/>
  <c r="H8" i="7"/>
  <c r="H7" i="7"/>
  <c r="H6" i="7"/>
  <c r="H5" i="7"/>
  <c r="I2" i="7"/>
  <c r="J2" i="7"/>
  <c r="H4" i="1"/>
  <c r="H3" i="1"/>
  <c r="I4" i="1"/>
  <c r="I3" i="1"/>
  <c r="J3" i="1"/>
  <c r="J5" i="1"/>
  <c r="J4" i="1"/>
  <c r="F1" i="11" l="1"/>
  <c r="K2" i="7"/>
  <c r="L2" i="7"/>
  <c r="M2" i="7"/>
  <c r="N2" i="7"/>
  <c r="O2" i="7"/>
  <c r="P2" i="7"/>
  <c r="Q2" i="7"/>
  <c r="J2" i="11" l="1"/>
  <c r="I33" i="10"/>
  <c r="J33" i="10" s="1"/>
  <c r="K33" i="10" l="1"/>
  <c r="B3" i="10"/>
  <c r="C3" i="10"/>
  <c r="F3" i="10"/>
  <c r="G3" i="10"/>
  <c r="I46" i="10"/>
  <c r="J46" i="10" s="1"/>
  <c r="K46" i="10" l="1"/>
  <c r="G2" i="10" l="1"/>
  <c r="F2" i="10"/>
  <c r="I45" i="10"/>
  <c r="K45" i="10" s="1"/>
  <c r="J45" i="10"/>
  <c r="I44" i="10"/>
  <c r="J44" i="10"/>
  <c r="K44" i="10"/>
  <c r="I43" i="10"/>
  <c r="J43" i="10" s="1"/>
  <c r="F1" i="10" l="1"/>
  <c r="K43" i="10"/>
  <c r="I31" i="10"/>
  <c r="J31" i="10" s="1"/>
  <c r="K31" i="10" l="1"/>
  <c r="I29" i="10" l="1"/>
  <c r="J29" i="10" s="1"/>
  <c r="I30" i="10"/>
  <c r="J30" i="10" s="1"/>
  <c r="I34" i="10"/>
  <c r="J34" i="10" s="1"/>
  <c r="I35" i="10"/>
  <c r="K35" i="10" s="1"/>
  <c r="K30" i="10" l="1"/>
  <c r="J35" i="10"/>
  <c r="K29" i="10"/>
  <c r="K34" i="10"/>
  <c r="I28" i="10"/>
  <c r="K28" i="10" s="1"/>
  <c r="J28" i="10"/>
  <c r="I27" i="10"/>
  <c r="J27" i="10" s="1"/>
  <c r="I26" i="10"/>
  <c r="K26" i="10" s="1"/>
  <c r="I42" i="10"/>
  <c r="J42" i="10" s="1"/>
  <c r="I41" i="10"/>
  <c r="K41" i="10" s="1"/>
  <c r="J41" i="10" l="1"/>
  <c r="K27" i="10"/>
  <c r="J26" i="10"/>
  <c r="K42" i="10"/>
  <c r="I23" i="10"/>
  <c r="K23" i="10" s="1"/>
  <c r="I24" i="10"/>
  <c r="J24" i="10" s="1"/>
  <c r="I25" i="10"/>
  <c r="K25" i="10" s="1"/>
  <c r="J23" i="10" l="1"/>
  <c r="J25" i="10"/>
  <c r="K24" i="10"/>
  <c r="I6" i="9"/>
  <c r="J6" i="9" s="1"/>
  <c r="I7" i="9"/>
  <c r="J7" i="9" s="1"/>
  <c r="K7" i="9"/>
  <c r="I8" i="9"/>
  <c r="K8" i="9" s="1"/>
  <c r="I9" i="9"/>
  <c r="J9" i="9" s="1"/>
  <c r="K9" i="9"/>
  <c r="I10" i="9"/>
  <c r="J10" i="9" s="1"/>
  <c r="I11" i="9"/>
  <c r="J11" i="9" s="1"/>
  <c r="I12" i="9"/>
  <c r="J12" i="9"/>
  <c r="K12" i="9"/>
  <c r="I13" i="9"/>
  <c r="J13" i="9" s="1"/>
  <c r="I14" i="9"/>
  <c r="J14" i="9" s="1"/>
  <c r="I15" i="9"/>
  <c r="J15" i="9" s="1"/>
  <c r="I16" i="9"/>
  <c r="K16" i="9" s="1"/>
  <c r="I17" i="9"/>
  <c r="J17" i="9" s="1"/>
  <c r="K17" i="9"/>
  <c r="I18" i="9"/>
  <c r="J18" i="9" s="1"/>
  <c r="I19" i="9"/>
  <c r="J19" i="9" s="1"/>
  <c r="I20" i="9"/>
  <c r="J20" i="9" s="1"/>
  <c r="I21" i="9"/>
  <c r="J21" i="9" s="1"/>
  <c r="I22" i="9"/>
  <c r="J22" i="9" s="1"/>
  <c r="I23" i="9"/>
  <c r="J23" i="9" s="1"/>
  <c r="I24" i="9"/>
  <c r="K24" i="9" s="1"/>
  <c r="J24" i="9"/>
  <c r="I25" i="9"/>
  <c r="J25" i="9" s="1"/>
  <c r="K25" i="9"/>
  <c r="I26" i="9"/>
  <c r="J26" i="9" s="1"/>
  <c r="I27" i="9"/>
  <c r="J27" i="9" s="1"/>
  <c r="I28" i="9"/>
  <c r="K28" i="9" s="1"/>
  <c r="J28" i="9"/>
  <c r="I29" i="9"/>
  <c r="J29" i="9"/>
  <c r="K29" i="9"/>
  <c r="I30" i="9"/>
  <c r="J30" i="9" s="1"/>
  <c r="I31" i="9"/>
  <c r="J31" i="9" s="1"/>
  <c r="K31" i="9"/>
  <c r="I32" i="9"/>
  <c r="K32" i="9" s="1"/>
  <c r="I33" i="9"/>
  <c r="J33" i="9" s="1"/>
  <c r="K33" i="9"/>
  <c r="I34" i="9"/>
  <c r="J34" i="9" s="1"/>
  <c r="I35" i="9"/>
  <c r="J35" i="9" s="1"/>
  <c r="I36" i="9"/>
  <c r="J36" i="9" s="1"/>
  <c r="I5" i="9"/>
  <c r="K18" i="9" l="1"/>
  <c r="K36" i="9"/>
  <c r="J32" i="9"/>
  <c r="K34" i="9"/>
  <c r="K20" i="9"/>
  <c r="J16" i="9"/>
  <c r="K26" i="9"/>
  <c r="K23" i="9"/>
  <c r="K21" i="9"/>
  <c r="K13" i="9"/>
  <c r="K15" i="9"/>
  <c r="K10" i="9"/>
  <c r="J8" i="9"/>
  <c r="I3" i="9"/>
  <c r="K30" i="9"/>
  <c r="K22" i="9"/>
  <c r="K14" i="9"/>
  <c r="K6" i="9"/>
  <c r="K35" i="9"/>
  <c r="K27" i="9"/>
  <c r="K19" i="9"/>
  <c r="K11" i="9"/>
  <c r="K5" i="9"/>
  <c r="J5" i="9"/>
  <c r="I6" i="10"/>
  <c r="I7" i="10"/>
  <c r="J7" i="10" s="1"/>
  <c r="I8" i="10"/>
  <c r="J8" i="10" s="1"/>
  <c r="I9" i="10"/>
  <c r="J9" i="10" s="1"/>
  <c r="I10" i="10"/>
  <c r="I11" i="10"/>
  <c r="J11" i="10" s="1"/>
  <c r="I12" i="10"/>
  <c r="J12" i="10" s="1"/>
  <c r="I13" i="10"/>
  <c r="J13" i="10" s="1"/>
  <c r="I14" i="10"/>
  <c r="J14" i="10" s="1"/>
  <c r="I15" i="10"/>
  <c r="K15" i="10" s="1"/>
  <c r="I16" i="10"/>
  <c r="K16" i="10" s="1"/>
  <c r="I17" i="10"/>
  <c r="I18" i="10"/>
  <c r="K18" i="10" s="1"/>
  <c r="I19" i="10"/>
  <c r="J19" i="10" s="1"/>
  <c r="I20" i="10"/>
  <c r="J20" i="10" s="1"/>
  <c r="I21" i="10"/>
  <c r="J21" i="10" s="1"/>
  <c r="I22" i="10"/>
  <c r="J22" i="10" s="1"/>
  <c r="I36" i="10"/>
  <c r="J36" i="10" s="1"/>
  <c r="I32" i="10"/>
  <c r="J32" i="10" s="1"/>
  <c r="I37" i="10"/>
  <c r="K37" i="10" s="1"/>
  <c r="I38" i="10"/>
  <c r="K38" i="10" s="1"/>
  <c r="I39" i="10"/>
  <c r="J39" i="10" s="1"/>
  <c r="I40" i="10"/>
  <c r="J40" i="10" s="1"/>
  <c r="I5" i="10"/>
  <c r="K5" i="10" s="1"/>
  <c r="K10" i="10" l="1"/>
  <c r="I3" i="10"/>
  <c r="J3" i="9"/>
  <c r="K13" i="10"/>
  <c r="K9" i="10"/>
  <c r="J10" i="10"/>
  <c r="J37" i="10"/>
  <c r="K36" i="10"/>
  <c r="J18" i="10"/>
  <c r="J5" i="10"/>
  <c r="K40" i="10"/>
  <c r="J15" i="10"/>
  <c r="K12" i="10"/>
  <c r="K21" i="10"/>
  <c r="J38" i="10"/>
  <c r="K20" i="10"/>
  <c r="K17" i="10"/>
  <c r="J17" i="10"/>
  <c r="K3" i="9"/>
  <c r="K8" i="10"/>
  <c r="K7" i="10"/>
  <c r="J16" i="10"/>
  <c r="J6" i="10"/>
  <c r="K39" i="10"/>
  <c r="K22" i="10"/>
  <c r="K14" i="10"/>
  <c r="K6" i="10"/>
  <c r="K32" i="10"/>
  <c r="K19" i="10"/>
  <c r="K11" i="10"/>
  <c r="J3" i="10" l="1"/>
  <c r="K3" i="10"/>
  <c r="L3" i="10" s="1"/>
  <c r="K2" i="10" l="1"/>
  <c r="J2" i="10"/>
  <c r="G2" i="9" l="1"/>
  <c r="F2" i="9"/>
  <c r="F1" i="9" l="1"/>
  <c r="F3" i="9"/>
  <c r="G3" i="9"/>
  <c r="C3" i="9" l="1"/>
  <c r="B3" i="9" l="1"/>
  <c r="G2" i="8" l="1"/>
  <c r="C3" i="8" l="1"/>
  <c r="B3" i="8"/>
  <c r="H2" i="8"/>
  <c r="F2" i="8"/>
  <c r="G3" i="8"/>
  <c r="H3" i="8"/>
  <c r="F3" i="8"/>
  <c r="F1" i="8" l="1"/>
</calcChain>
</file>

<file path=xl/sharedStrings.xml><?xml version="1.0" encoding="utf-8"?>
<sst xmlns="http://schemas.openxmlformats.org/spreadsheetml/2006/main" count="1364" uniqueCount="709">
  <si>
    <t>Kraví Hora</t>
  </si>
  <si>
    <t>Vysoká</t>
  </si>
  <si>
    <t>Myslivna</t>
  </si>
  <si>
    <t xml:space="preserve"> 12.6.2017 </t>
  </si>
  <si>
    <t xml:space="preserve"> 3.7.2017  </t>
  </si>
  <si>
    <t xml:space="preserve"> 9.7.2017  </t>
  </si>
  <si>
    <t xml:space="preserve"> 9.9.2017  </t>
  </si>
  <si>
    <t xml:space="preserve"> 18.10.2017  </t>
  </si>
  <si>
    <t>Bára</t>
  </si>
  <si>
    <t>Saša</t>
  </si>
  <si>
    <t>Kárová</t>
  </si>
  <si>
    <t>Staněk</t>
  </si>
  <si>
    <t>Tomáš</t>
  </si>
  <si>
    <t>Petr</t>
  </si>
  <si>
    <t>Šikl</t>
  </si>
  <si>
    <t>Jana</t>
  </si>
  <si>
    <t>Sraierová</t>
  </si>
  <si>
    <t>Bohumil</t>
  </si>
  <si>
    <t>Kovárna</t>
  </si>
  <si>
    <t>Robin</t>
  </si>
  <si>
    <t>Hyšpler</t>
  </si>
  <si>
    <t>Václav</t>
  </si>
  <si>
    <t>Krutina</t>
  </si>
  <si>
    <t>Dana</t>
  </si>
  <si>
    <t>Koubíková</t>
  </si>
  <si>
    <t>Jindřiška</t>
  </si>
  <si>
    <t>Kysilková</t>
  </si>
  <si>
    <t>Vlaďka</t>
  </si>
  <si>
    <t>Studničková</t>
  </si>
  <si>
    <t>Pavel</t>
  </si>
  <si>
    <t>Hadáček</t>
  </si>
  <si>
    <t>František</t>
  </si>
  <si>
    <t>Fousek</t>
  </si>
  <si>
    <t>Šonka</t>
  </si>
  <si>
    <t>Jiřina</t>
  </si>
  <si>
    <t>Lípová</t>
  </si>
  <si>
    <t>Rosťa</t>
  </si>
  <si>
    <t>Gregor</t>
  </si>
  <si>
    <t>Pepa</t>
  </si>
  <si>
    <t>Lípa</t>
  </si>
  <si>
    <t>Vít</t>
  </si>
  <si>
    <t>Sirotek</t>
  </si>
  <si>
    <t>Mareš</t>
  </si>
  <si>
    <t>Jan</t>
  </si>
  <si>
    <t>Stanislav</t>
  </si>
  <si>
    <t>Koubík</t>
  </si>
  <si>
    <t>Zdeněk</t>
  </si>
  <si>
    <t>Pešek</t>
  </si>
  <si>
    <t>Ondřej</t>
  </si>
  <si>
    <t>Stropnický</t>
  </si>
  <si>
    <t>Lojza</t>
  </si>
  <si>
    <t>Orgoň</t>
  </si>
  <si>
    <t>Skořepa</t>
  </si>
  <si>
    <t>Jackov</t>
  </si>
  <si>
    <t>Karel</t>
  </si>
  <si>
    <t>Kuncl</t>
  </si>
  <si>
    <t>Míra</t>
  </si>
  <si>
    <t>Bednář</t>
  </si>
  <si>
    <t>Filip</t>
  </si>
  <si>
    <t>Vondra</t>
  </si>
  <si>
    <t>Osadčí</t>
  </si>
  <si>
    <t>Anton</t>
  </si>
  <si>
    <t>Liebel</t>
  </si>
  <si>
    <t>Metoděj</t>
  </si>
  <si>
    <t>Helenka</t>
  </si>
  <si>
    <t>Valentová</t>
  </si>
  <si>
    <t xml:space="preserve">Robin </t>
  </si>
  <si>
    <t xml:space="preserve">Petr </t>
  </si>
  <si>
    <t xml:space="preserve">Stanislav    </t>
  </si>
  <si>
    <t xml:space="preserve">Pavel </t>
  </si>
  <si>
    <t xml:space="preserve">Jiřka </t>
  </si>
  <si>
    <t xml:space="preserve">František </t>
  </si>
  <si>
    <t xml:space="preserve">Josef </t>
  </si>
  <si>
    <t xml:space="preserve">Vítek </t>
  </si>
  <si>
    <t xml:space="preserve">Bohumil </t>
  </si>
  <si>
    <t xml:space="preserve">Tomáš </t>
  </si>
  <si>
    <t xml:space="preserve">Jana </t>
  </si>
  <si>
    <t xml:space="preserve">Václav </t>
  </si>
  <si>
    <t xml:space="preserve">František  </t>
  </si>
  <si>
    <t xml:space="preserve">Saša </t>
  </si>
  <si>
    <t xml:space="preserve">Jiřina </t>
  </si>
  <si>
    <t xml:space="preserve">Michal </t>
  </si>
  <si>
    <t xml:space="preserve">Vlaďka </t>
  </si>
  <si>
    <t xml:space="preserve">Jaroslav </t>
  </si>
  <si>
    <t xml:space="preserve">Zdeněk </t>
  </si>
  <si>
    <t xml:space="preserve">Petr  </t>
  </si>
  <si>
    <t xml:space="preserve">Vítek  </t>
  </si>
  <si>
    <t xml:space="preserve">Jan  </t>
  </si>
  <si>
    <t xml:space="preserve">Fousek </t>
  </si>
  <si>
    <t>Hnilička</t>
  </si>
  <si>
    <t>Veltruský</t>
  </si>
  <si>
    <t>Šraierová</t>
  </si>
  <si>
    <t xml:space="preserve">Šikl </t>
  </si>
  <si>
    <t xml:space="preserve">Sirotek </t>
  </si>
  <si>
    <t xml:space="preserve">Mareš </t>
  </si>
  <si>
    <t>Pokorný</t>
  </si>
  <si>
    <t>Pokorná</t>
  </si>
  <si>
    <t>??</t>
  </si>
  <si>
    <t>Vaner</t>
  </si>
  <si>
    <t>Lískovec</t>
  </si>
  <si>
    <t>celkem</t>
  </si>
  <si>
    <t>Historické pořadí</t>
  </si>
  <si>
    <t>Kohout</t>
  </si>
  <si>
    <t>Slabošovka</t>
  </si>
  <si>
    <t>Poluška</t>
  </si>
  <si>
    <t>Vyklestilka</t>
  </si>
  <si>
    <t>Vítkův kámen</t>
  </si>
  <si>
    <t>Knížecí Stolec</t>
  </si>
  <si>
    <t>Bobík</t>
  </si>
  <si>
    <t>Boubín</t>
  </si>
  <si>
    <t>Javorník</t>
  </si>
  <si>
    <t>Královská kámen</t>
  </si>
  <si>
    <t>Mářský vrch</t>
  </si>
  <si>
    <t>Libín</t>
  </si>
  <si>
    <t>Jarník</t>
  </si>
  <si>
    <t>Vysoký Kamýk</t>
  </si>
  <si>
    <t>Kluk</t>
  </si>
  <si>
    <t>Kleť</t>
  </si>
  <si>
    <t>Todeňská hora</t>
  </si>
  <si>
    <t>Cikánský vrch</t>
  </si>
  <si>
    <t>Kamenec</t>
  </si>
  <si>
    <t>Hvězdná</t>
  </si>
  <si>
    <t>Medvědí hora</t>
  </si>
  <si>
    <t>Medvědí vrch</t>
  </si>
  <si>
    <t>Knížecí stolec</t>
  </si>
  <si>
    <t>Sněžná</t>
  </si>
  <si>
    <t>Vlčí kámen</t>
  </si>
  <si>
    <t>hrb</t>
  </si>
  <si>
    <t>Churáňovký vrch</t>
  </si>
  <si>
    <t>Královský kámen</t>
  </si>
  <si>
    <t>Helfenburk</t>
  </si>
  <si>
    <t>Svobodná hora</t>
  </si>
  <si>
    <t>Skočický hrad</t>
  </si>
  <si>
    <t>Ďáblova prdel</t>
  </si>
  <si>
    <t>Plešné jezero</t>
  </si>
  <si>
    <t>Jelení vrch</t>
  </si>
  <si>
    <t>Zřícenina hradu Hus</t>
  </si>
  <si>
    <t>Hradisko</t>
  </si>
  <si>
    <t>Čertovo kopyto</t>
  </si>
  <si>
    <t>Hradišťský vrch</t>
  </si>
  <si>
    <t>Vysoký kámen</t>
  </si>
  <si>
    <t>Rýdlův kopec</t>
  </si>
  <si>
    <t>Kraví hora</t>
  </si>
  <si>
    <t>Stezka korunami stomů</t>
  </si>
  <si>
    <t>Kbíl</t>
  </si>
  <si>
    <t>Javorová skála</t>
  </si>
  <si>
    <t>Velký Kamýk</t>
  </si>
  <si>
    <t>Koňský vrch</t>
  </si>
  <si>
    <t>Langova rozhledna</t>
  </si>
  <si>
    <t>Kunžvart</t>
  </si>
  <si>
    <t>Louzek</t>
  </si>
  <si>
    <t>Nad Krumlovem</t>
  </si>
  <si>
    <t>Maria Rast am Stein</t>
  </si>
  <si>
    <t>Luč</t>
  </si>
  <si>
    <t>Mandelstein</t>
  </si>
  <si>
    <t>Kuní hora</t>
  </si>
  <si>
    <t>Třístoličník</t>
  </si>
  <si>
    <t>Stožecká skála</t>
  </si>
  <si>
    <t>Osule</t>
  </si>
  <si>
    <t>Věnec</t>
  </si>
  <si>
    <t>Jezevčí vrch</t>
  </si>
  <si>
    <t>Choustník</t>
  </si>
  <si>
    <t>Čertův kámen</t>
  </si>
  <si>
    <t>Hoslovice rozledna</t>
  </si>
  <si>
    <t>Hrad</t>
  </si>
  <si>
    <t>Mužetický vrch</t>
  </si>
  <si>
    <t>Stráže</t>
  </si>
  <si>
    <t>Větrák</t>
  </si>
  <si>
    <t>Radětice rozhledna</t>
  </si>
  <si>
    <t>Kněžská skále</t>
  </si>
  <si>
    <t>Tábor</t>
  </si>
  <si>
    <t>Homole</t>
  </si>
  <si>
    <t>Slunovratové kameny</t>
  </si>
  <si>
    <t>Klostermanova skála</t>
  </si>
  <si>
    <t>Kůstrý</t>
  </si>
  <si>
    <t>Malý čertův náramek</t>
  </si>
  <si>
    <t>Zelený vrch</t>
  </si>
  <si>
    <t>Turnberg</t>
  </si>
  <si>
    <t>Skalka - Měděný vrch</t>
  </si>
  <si>
    <t>Hamerský vrch</t>
  </si>
  <si>
    <t>Zlatá hora</t>
  </si>
  <si>
    <t>Tůmův vrch</t>
  </si>
  <si>
    <t>Krkavčí skála</t>
  </si>
  <si>
    <t>Dubový vrch</t>
  </si>
  <si>
    <t>Bukovec</t>
  </si>
  <si>
    <t>Raziberk</t>
  </si>
  <si>
    <t>Kamenáč - vyhlídka</t>
  </si>
  <si>
    <t>Křemenec</t>
  </si>
  <si>
    <t>Ktišská hora</t>
  </si>
  <si>
    <t>Velký Mehelník</t>
  </si>
  <si>
    <t>Kupa</t>
  </si>
  <si>
    <t>Kněžská skála</t>
  </si>
  <si>
    <t>Přehled vrcholů</t>
  </si>
  <si>
    <t>účastníci:</t>
  </si>
  <si>
    <t>vrcholy:</t>
  </si>
  <si>
    <t>Novotná-Pokorná</t>
  </si>
  <si>
    <t>Hrb</t>
  </si>
  <si>
    <t>Jirka</t>
  </si>
  <si>
    <t>Ondra</t>
  </si>
  <si>
    <t>Jiří</t>
  </si>
  <si>
    <t>Eliáš</t>
  </si>
  <si>
    <t>Standa</t>
  </si>
  <si>
    <t>Drahomír</t>
  </si>
  <si>
    <t>Koudelka</t>
  </si>
  <si>
    <t>VÝKON</t>
  </si>
  <si>
    <t>VÝLET</t>
  </si>
  <si>
    <t>OKOLO KOMÍNA</t>
  </si>
  <si>
    <t>Jiřka</t>
  </si>
  <si>
    <t xml:space="preserve">Monika </t>
  </si>
  <si>
    <t>Cirhanová</t>
  </si>
  <si>
    <t xml:space="preserve">Kodras  </t>
  </si>
  <si>
    <t>Hana</t>
  </si>
  <si>
    <t>Jedličková</t>
  </si>
  <si>
    <t>Vojtěch</t>
  </si>
  <si>
    <t>Boubal</t>
  </si>
  <si>
    <t>Fanda</t>
  </si>
  <si>
    <t>Baloušek</t>
  </si>
  <si>
    <t>vrcholy</t>
  </si>
  <si>
    <t>účastníci</t>
  </si>
  <si>
    <t>Kodras</t>
  </si>
  <si>
    <t>Monika</t>
  </si>
  <si>
    <t>N</t>
  </si>
  <si>
    <t>Besednická hora</t>
  </si>
  <si>
    <t>48.7839892N, 14.5783908E</t>
  </si>
  <si>
    <t>Vandlička</t>
  </si>
  <si>
    <t>48.7997994N, 14.5827467E</t>
  </si>
  <si>
    <t>Černá hora - vyhlídka nad prameny</t>
  </si>
  <si>
    <t>48.9729478N, 13.5507419E</t>
  </si>
  <si>
    <t>Prameny Vltavy</t>
  </si>
  <si>
    <t>48.9745803N, 13.5607392E</t>
  </si>
  <si>
    <t>Jelení hřbet</t>
  </si>
  <si>
    <t>48.6920206N, 14.7174097E</t>
  </si>
  <si>
    <t>Žofín</t>
  </si>
  <si>
    <t>48.6753594N, 14.6930947E</t>
  </si>
  <si>
    <t>Kaple Rožmitál na Šumavě</t>
  </si>
  <si>
    <t>48.7014961N, 14.3943131E</t>
  </si>
  <si>
    <t>Rožmitál na Šumavě</t>
  </si>
  <si>
    <t>48.7003269N, 14.3889122E</t>
  </si>
  <si>
    <t>Křížová hora</t>
  </si>
  <si>
    <t>48.8028586N, 14.3231075E</t>
  </si>
  <si>
    <t>Menhir Mudrc</t>
  </si>
  <si>
    <t>49.1452092N, 13.6541686E</t>
  </si>
  <si>
    <t>49.0000000N, 14.0000000E</t>
  </si>
  <si>
    <t>Zřícenina kaple Lutová</t>
  </si>
  <si>
    <t>48.9942336N, 14.9040417E</t>
  </si>
  <si>
    <t>Obří hrad</t>
  </si>
  <si>
    <t>49.1035933N, 13.5919794E</t>
  </si>
  <si>
    <t>Popelná</t>
  </si>
  <si>
    <t>49.1000644N, 13.5996994E</t>
  </si>
  <si>
    <t>Pacova hora kaplička</t>
  </si>
  <si>
    <t>49.4312347N, 14.8332461E</t>
  </si>
  <si>
    <t>Rohanovský vrch</t>
  </si>
  <si>
    <t>48.9581856N, 14.0234897E</t>
  </si>
  <si>
    <t>Lázně svaté Markéty</t>
  </si>
  <si>
    <t>Rozhledna Svákov</t>
  </si>
  <si>
    <t>49.2664819N, 14.6944772E</t>
  </si>
  <si>
    <t>nejjižnější bod ČR</t>
  </si>
  <si>
    <t>48.5519742N, 14.3331625E</t>
  </si>
  <si>
    <t>Vodňanské svobodné hory</t>
  </si>
  <si>
    <t>49.1305325N, 14.1294269E</t>
  </si>
  <si>
    <t>Šelmberk</t>
  </si>
  <si>
    <t>49.5497519N, 14.8265478E</t>
  </si>
  <si>
    <t>Šibeník</t>
  </si>
  <si>
    <t>49.2739267N, 13.9036081E</t>
  </si>
  <si>
    <t>Špičák</t>
  </si>
  <si>
    <t>48.8149086N, 14.0387972E</t>
  </si>
  <si>
    <t>Jezerní vyhlídka</t>
  </si>
  <si>
    <t>48.7602939N, 14.0432467E</t>
  </si>
  <si>
    <t>Větrná skála</t>
  </si>
  <si>
    <t>48.9470692N, 13.6725086E</t>
  </si>
  <si>
    <t>Vysoká Běta</t>
  </si>
  <si>
    <t>48.9808294N, 14.2126011E</t>
  </si>
  <si>
    <t>Pivovar Horní Chrášťany</t>
  </si>
  <si>
    <t>49.0002208N, 14.1986147E</t>
  </si>
  <si>
    <t>49.0633108N, 15.2405264E</t>
  </si>
  <si>
    <t>Židova strouha</t>
  </si>
  <si>
    <t>49.2790689N, 14.4625642E</t>
  </si>
  <si>
    <t>Dubičák</t>
  </si>
  <si>
    <t>48.9780272N, 14.5415008E</t>
  </si>
  <si>
    <t>Račice</t>
  </si>
  <si>
    <t>49.0425028N, 14.4710164E</t>
  </si>
  <si>
    <t>Větrník</t>
  </si>
  <si>
    <t>49.0206850N, 14.5837217E</t>
  </si>
  <si>
    <t>Pulmon</t>
  </si>
  <si>
    <t>48.9551553N, 14.6208233E</t>
  </si>
  <si>
    <t>Hůrecký kopec</t>
  </si>
  <si>
    <t>48.9360672N, 14.5347017E</t>
  </si>
  <si>
    <t>Žižka</t>
  </si>
  <si>
    <t>48.8931647N, 14.6016703E</t>
  </si>
  <si>
    <t>Římovská přehrada</t>
  </si>
  <si>
    <t>48.8503183N, 14.4910994E</t>
  </si>
  <si>
    <t>Dívčí kámen</t>
  </si>
  <si>
    <t>48.8889181N, 14.3553303E</t>
  </si>
  <si>
    <t>Plešovice</t>
  </si>
  <si>
    <t>48.8622033N, 14.3564486E</t>
  </si>
  <si>
    <t>Vráže</t>
  </si>
  <si>
    <t>48.9822347N, 14.3296614E</t>
  </si>
  <si>
    <t>Holašovice</t>
  </si>
  <si>
    <t>48.9691375N, 14.2728456E</t>
  </si>
  <si>
    <t>Plástovice</t>
  </si>
  <si>
    <t>49.0681775N, 14.3042769E</t>
  </si>
  <si>
    <t>Kubata</t>
  </si>
  <si>
    <t>49.0873833N, 14.3275372E</t>
  </si>
  <si>
    <t>Dunajovická hora</t>
  </si>
  <si>
    <t>49.0249053N, 14.6974861E</t>
  </si>
  <si>
    <t>Karlův Hrádek</t>
  </si>
  <si>
    <t>49.1110486N, 14.4599350E</t>
  </si>
  <si>
    <t>Žižkův Dub</t>
  </si>
  <si>
    <t>49.0557494N, 14.6193922E</t>
  </si>
  <si>
    <t>Pumptrack Mokré</t>
  </si>
  <si>
    <t>48.9649344N, 14.4102444E</t>
  </si>
  <si>
    <t>Pumtrack Hluboká</t>
  </si>
  <si>
    <t>49.0608356N, 14.4514606E</t>
  </si>
  <si>
    <t>Obora Cirhan</t>
  </si>
  <si>
    <t>49.1013800N, 14.5083836E</t>
  </si>
  <si>
    <t>Vodojem Včelná</t>
  </si>
  <si>
    <t>48.9250528N, 14.4631844E</t>
  </si>
  <si>
    <t>Vysoký kámen (Česká Kanada)</t>
  </si>
  <si>
    <t>Sáska</t>
  </si>
  <si>
    <t>Luděk</t>
  </si>
  <si>
    <t>Jaroslav</t>
  </si>
  <si>
    <t>Matyáš</t>
  </si>
  <si>
    <t>Alice</t>
  </si>
  <si>
    <t>Sirotková</t>
  </si>
  <si>
    <t>Smrčina</t>
  </si>
  <si>
    <t>Venca Krutina</t>
  </si>
  <si>
    <t>Filip Hulec</t>
  </si>
  <si>
    <t>Richard Holar</t>
  </si>
  <si>
    <t>Petr Šonka</t>
  </si>
  <si>
    <t>David Machálek</t>
  </si>
  <si>
    <t>Robin Hyšpler</t>
  </si>
  <si>
    <t>Ondřej Stropnický</t>
  </si>
  <si>
    <t>Jiří Eliáš</t>
  </si>
  <si>
    <t>Pavel Hadáček</t>
  </si>
  <si>
    <t>Jana Šraierova</t>
  </si>
  <si>
    <t>Petr Šikl</t>
  </si>
  <si>
    <t>Michal Hnilička</t>
  </si>
  <si>
    <t>Ondra Sirotek</t>
  </si>
  <si>
    <t>Alice Sirotková</t>
  </si>
  <si>
    <t>Vítek Sirotek</t>
  </si>
  <si>
    <t>Franta Fousek</t>
  </si>
  <si>
    <t>František Kodras</t>
  </si>
  <si>
    <t>KOMÍN</t>
  </si>
  <si>
    <t>Jirka Baloušek</t>
  </si>
  <si>
    <t>Vít Čenovský</t>
  </si>
  <si>
    <t>Standa Koubík</t>
  </si>
  <si>
    <t>Petr Lískovec</t>
  </si>
  <si>
    <t>Jaroslav Maniš</t>
  </si>
  <si>
    <t>Pavel Smrčina</t>
  </si>
  <si>
    <t>Marek Havlíček</t>
  </si>
  <si>
    <t>Václav Brufen Dolejší</t>
  </si>
  <si>
    <t>Hulec</t>
  </si>
  <si>
    <t xml:space="preserve">Richard </t>
  </si>
  <si>
    <t>Holar</t>
  </si>
  <si>
    <t xml:space="preserve">David </t>
  </si>
  <si>
    <t>Machálek</t>
  </si>
  <si>
    <t xml:space="preserve">Vít </t>
  </si>
  <si>
    <t>Čenovský</t>
  </si>
  <si>
    <t>Vávrů</t>
  </si>
  <si>
    <t>Maniš</t>
  </si>
  <si>
    <t xml:space="preserve">Marek </t>
  </si>
  <si>
    <t>Havlíček</t>
  </si>
  <si>
    <t>Dolejší</t>
  </si>
  <si>
    <t>Sv. Vít - zřícenina kostela</t>
  </si>
  <si>
    <t>48.9470589N, 14.3201342E</t>
  </si>
  <si>
    <t>Vrábče - Památník osvobození</t>
  </si>
  <si>
    <t>48.9139464N, 14.3481486E</t>
  </si>
  <si>
    <t>Boršov - Pomník amerického pilota</t>
  </si>
  <si>
    <t>48.9199425N, 14.4161036E</t>
  </si>
  <si>
    <t>Budějcké UFO</t>
  </si>
  <si>
    <t>48.9709475N, 14.4250514E</t>
  </si>
  <si>
    <t>Hluchá Bašta - kaple</t>
  </si>
  <si>
    <t>48.9886292N, 14.3970131E</t>
  </si>
  <si>
    <t>Picina - Pomníček ruského vojáka</t>
  </si>
  <si>
    <t>49.0154653N, 14.3598203E</t>
  </si>
  <si>
    <t>Bezdrev - hráz</t>
  </si>
  <si>
    <t>49.0343903N, 14.4081817E</t>
  </si>
  <si>
    <t>Lhotice - důl Etna</t>
  </si>
  <si>
    <t>49.0520017N, 14.5430686E</t>
  </si>
  <si>
    <t>Ševětín - vyhlídka na lom</t>
  </si>
  <si>
    <t>49.0907831N, 14.5822961E</t>
  </si>
  <si>
    <t>Ševětín - Zelený kříž</t>
  </si>
  <si>
    <t>49.0742575N, 14.5899014E</t>
  </si>
  <si>
    <t>Slověnický mlýn</t>
  </si>
  <si>
    <t>49.0364267N, 14.6637111E</t>
  </si>
  <si>
    <t>Koníř - rybník</t>
  </si>
  <si>
    <t>48.9985211N, 14.6058269E</t>
  </si>
  <si>
    <t>Třebotovice - radary</t>
  </si>
  <si>
    <t>48.9593817N, 14.5535897E</t>
  </si>
  <si>
    <t>Růžov - skládka</t>
  </si>
  <si>
    <t>48.9212756N, 14.6405081E</t>
  </si>
  <si>
    <t xml:space="preserve">Borovany klášter </t>
  </si>
  <si>
    <t>48.8981911N, 14.6420664E</t>
  </si>
  <si>
    <t>Hůrka zvonička</t>
  </si>
  <si>
    <t>48.9310858N, 14.5346908E</t>
  </si>
  <si>
    <t xml:space="preserve">Lomec kaplička </t>
  </si>
  <si>
    <t>48.8978672N, 14.5433436E</t>
  </si>
  <si>
    <t xml:space="preserve">Sedlo kaplička </t>
  </si>
  <si>
    <t>48.8573817N, 14.5463225E</t>
  </si>
  <si>
    <t>Římov</t>
  </si>
  <si>
    <t>48.8567375N, 14.4880878E</t>
  </si>
  <si>
    <t>Doudleby kostel</t>
  </si>
  <si>
    <t>48.8928992N, 14.5063250E</t>
  </si>
  <si>
    <t>Popelná hora</t>
  </si>
  <si>
    <t>49.0980392N, 13.6212217E</t>
  </si>
  <si>
    <t>Františkov - Pomník převaděčům</t>
  </si>
  <si>
    <t>49.0003203N, 13.6229100E</t>
  </si>
  <si>
    <t>Knížecí pláně</t>
  </si>
  <si>
    <t>48.9519367N, 13.6162206E</t>
  </si>
  <si>
    <t>České Žleby - Pomník pohraničníkům</t>
  </si>
  <si>
    <t>48.8668750N, 13.7674450E</t>
  </si>
  <si>
    <t>Alpská vyhlídka</t>
  </si>
  <si>
    <t>49.0042156N, 13.6930994E</t>
  </si>
  <si>
    <t>Trojmezí</t>
  </si>
  <si>
    <t>48.9927344N, 15.2894844E</t>
  </si>
  <si>
    <t>Kaproun</t>
  </si>
  <si>
    <t>49.0821222N, 15.1709122E</t>
  </si>
  <si>
    <t>Havlova hora</t>
  </si>
  <si>
    <t>49.0874753N, 15.2711008E</t>
  </si>
  <si>
    <t>Bába</t>
  </si>
  <si>
    <t>49.0939247N, 15.5250803E</t>
  </si>
  <si>
    <t>Sedlo</t>
  </si>
  <si>
    <t>48.9940231N, 15.4966328E</t>
  </si>
  <si>
    <t>Granátník</t>
  </si>
  <si>
    <t>48.8477114N, 14.3270503E</t>
  </si>
  <si>
    <t>48.9238117N, 14.3294494E</t>
  </si>
  <si>
    <t>Svatováclavský pramen</t>
  </si>
  <si>
    <t>48.9490753N, 14.2828328E</t>
  </si>
  <si>
    <t>Kuklov</t>
  </si>
  <si>
    <t>48.9322908N, 14.1812253E</t>
  </si>
  <si>
    <t>48.8651389N, 14.2836186E</t>
  </si>
  <si>
    <t>48.7308911N, 14.7198706E</t>
  </si>
  <si>
    <t>Slepice vyhlídka na NH</t>
  </si>
  <si>
    <t>48.7559294N, 14.6083911E</t>
  </si>
  <si>
    <t>48.6529144N, 14.6109633E</t>
  </si>
  <si>
    <t>48.5851392N, 14.6696556E</t>
  </si>
  <si>
    <t>48.6320911N, 14.6833403E</t>
  </si>
  <si>
    <t>Marcel Beran</t>
  </si>
  <si>
    <t>Bohumil Kovárna</t>
  </si>
  <si>
    <t>Holub Jaroslav</t>
  </si>
  <si>
    <t>Holub</t>
  </si>
  <si>
    <t>Marcel</t>
  </si>
  <si>
    <t>Beran</t>
  </si>
  <si>
    <t>Jirka Vávrů</t>
  </si>
  <si>
    <t>Tomáš Stenly Staněk</t>
  </si>
  <si>
    <t>Kuba Jerhot</t>
  </si>
  <si>
    <t>Dana Koubíková</t>
  </si>
  <si>
    <t>Jerhot</t>
  </si>
  <si>
    <t>Kuba</t>
  </si>
  <si>
    <t>obojí</t>
  </si>
  <si>
    <t>jen výkon</t>
  </si>
  <si>
    <t>jen komín</t>
  </si>
  <si>
    <t>Jaukerová</t>
  </si>
  <si>
    <t>Stojan</t>
  </si>
  <si>
    <t>Matrka</t>
  </si>
  <si>
    <t>Tíkal</t>
  </si>
  <si>
    <t>Juhaňák</t>
  </si>
  <si>
    <t>David</t>
  </si>
  <si>
    <t>Vrhel</t>
  </si>
  <si>
    <t>Daniel</t>
  </si>
  <si>
    <t>Kůs</t>
  </si>
  <si>
    <t>Skývová</t>
  </si>
  <si>
    <t>Keszegh</t>
  </si>
  <si>
    <t>Hanzal</t>
  </si>
  <si>
    <t>Žák</t>
  </si>
  <si>
    <t>Víťa</t>
  </si>
  <si>
    <t>Maroušek</t>
  </si>
  <si>
    <t>Holar Richard</t>
  </si>
  <si>
    <t>Jaukerová Hana</t>
  </si>
  <si>
    <t>Machálek David</t>
  </si>
  <si>
    <t>Vávrů Jirka</t>
  </si>
  <si>
    <t>Smrčina Pavel</t>
  </si>
  <si>
    <t>Fousek Franta</t>
  </si>
  <si>
    <t>Stojan Karel</t>
  </si>
  <si>
    <t>Beran Václav</t>
  </si>
  <si>
    <t>Vrhel Ondra</t>
  </si>
  <si>
    <t>Tíkal Pavel</t>
  </si>
  <si>
    <t>Matrka Rosťa</t>
  </si>
  <si>
    <t>Juhaňák David</t>
  </si>
  <si>
    <t>Hadáček Pavel</t>
  </si>
  <si>
    <t>Kůs Daniel</t>
  </si>
  <si>
    <t>Boubal Vojtěch</t>
  </si>
  <si>
    <t>Skývová jindřiška</t>
  </si>
  <si>
    <t>Keszegh Jiří</t>
  </si>
  <si>
    <t>Hanzal Zdenek</t>
  </si>
  <si>
    <t>Šonka  Petr</t>
  </si>
  <si>
    <t>Koubík Stanislav</t>
  </si>
  <si>
    <t>Lípová Jiřina</t>
  </si>
  <si>
    <t>Kodras Franta</t>
  </si>
  <si>
    <t>Cirhanová Monika</t>
  </si>
  <si>
    <t>Jedličková Hanka</t>
  </si>
  <si>
    <t>Žák Petr</t>
  </si>
  <si>
    <t>Maroušek Víťa</t>
  </si>
  <si>
    <t>Sirotek Vít</t>
  </si>
  <si>
    <t>Sedláček Jiří</t>
  </si>
  <si>
    <t>Turek Josef</t>
  </si>
  <si>
    <t>Sedláček</t>
  </si>
  <si>
    <t>Turek</t>
  </si>
  <si>
    <t>Beran Marcel</t>
  </si>
  <si>
    <t>Beranova Radka</t>
  </si>
  <si>
    <t>Staněk Tomáš</t>
  </si>
  <si>
    <t>Hnilička Michal</t>
  </si>
  <si>
    <t>Hyšpler Václav</t>
  </si>
  <si>
    <t>Hyšpler Bohumil</t>
  </si>
  <si>
    <t>Radka</t>
  </si>
  <si>
    <t>Beranová</t>
  </si>
  <si>
    <t>Sirotková Alice</t>
  </si>
  <si>
    <t>Hyšpler Robin</t>
  </si>
  <si>
    <t>Šraierová Jana</t>
  </si>
  <si>
    <t>Šikl Petr</t>
  </si>
  <si>
    <t>Baloušek Jiří</t>
  </si>
  <si>
    <t>Kovárna Bohumil</t>
  </si>
  <si>
    <t>Jelení vrchy</t>
  </si>
  <si>
    <t>48.8164811N, 13.8778297E</t>
  </si>
  <si>
    <t>Stožecká kaple</t>
  </si>
  <si>
    <t>48.8742483N, 13.8227281E</t>
  </si>
  <si>
    <t>Větrný</t>
  </si>
  <si>
    <t>48.9054844N, 13.9368294E</t>
  </si>
  <si>
    <t>Koňská dráha</t>
  </si>
  <si>
    <t>48.6242711N, 14.4467150E</t>
  </si>
  <si>
    <t>Krátošice Čermákův vrch</t>
  </si>
  <si>
    <t>49.3256856N, 14.7842256E</t>
  </si>
  <si>
    <t>Rýdův kopec</t>
  </si>
  <si>
    <t>Bratronice Bataglia</t>
  </si>
  <si>
    <t>49.3666181N, 13.8413858E</t>
  </si>
  <si>
    <t>Kadovský viklan</t>
  </si>
  <si>
    <t>49.4024411N, 13.7775508E</t>
  </si>
  <si>
    <t>Lnáře</t>
  </si>
  <si>
    <t>49.4572103N, 13.7868819E</t>
  </si>
  <si>
    <t>Kraví Hora Vyšší brod</t>
  </si>
  <si>
    <t>Kraví Hora NH</t>
  </si>
  <si>
    <t>48.7777297N, 13.8678903E</t>
  </si>
  <si>
    <t>48.8472467N, 14.0201842E</t>
  </si>
  <si>
    <t>Nejjižnější bod ČR</t>
  </si>
  <si>
    <t>48.5520164N, 14.3331789E</t>
  </si>
  <si>
    <t>48.5875417N, 14.2314556E</t>
  </si>
  <si>
    <t>48.6118256N, 14.2738686E</t>
  </si>
  <si>
    <t>48.6342872N, 14.3200608E</t>
  </si>
  <si>
    <t>Hrad Choustník</t>
  </si>
  <si>
    <t>49.3308472N, 14.8527047E</t>
  </si>
  <si>
    <t>49.2276522N, 14.9746789E</t>
  </si>
  <si>
    <t>49.1590947N, 14.9394872E</t>
  </si>
  <si>
    <t>Soběslav Svákov</t>
  </si>
  <si>
    <t>49.2663781N, 14.6947100E</t>
  </si>
  <si>
    <t>49.4813869N, 14.0017489E</t>
  </si>
  <si>
    <t>49.4591614N, 14.0281022E</t>
  </si>
  <si>
    <t>Dobřejovice kaple</t>
  </si>
  <si>
    <t>49.0655897N, 14.4854528E</t>
  </si>
  <si>
    <t>Vitín mohyly</t>
  </si>
  <si>
    <t>49.0982919N, 14.5406850E</t>
  </si>
  <si>
    <t>Velechvín</t>
  </si>
  <si>
    <t>49.0502511N, 14.5825431E</t>
  </si>
  <si>
    <t>Locus Perenis</t>
  </si>
  <si>
    <t>49.0068719N, 14.5848111E</t>
  </si>
  <si>
    <t>Mrhal</t>
  </si>
  <si>
    <t>48.9866733N, 14.5710967E</t>
  </si>
  <si>
    <t>Slavošovice</t>
  </si>
  <si>
    <t>48.9642628N, 14.6590864E</t>
  </si>
  <si>
    <t>Hluboká u Borovan Safari</t>
  </si>
  <si>
    <t>48.8916131N, 14.6731253E</t>
  </si>
  <si>
    <t>Ohrazeníčko</t>
  </si>
  <si>
    <t>48.9375183N, 14.5921181E</t>
  </si>
  <si>
    <t>Hůrecký vrch</t>
  </si>
  <si>
    <t>48.9355742N, 14.5352003E</t>
  </si>
  <si>
    <t>Heřmaň pomník</t>
  </si>
  <si>
    <t>48.9083456N, 14.5044689E</t>
  </si>
  <si>
    <t>48.8435908N, 14.5573364E</t>
  </si>
  <si>
    <t>Svatý Jan nad Malší</t>
  </si>
  <si>
    <t>48.8234397N, 14.5093336E</t>
  </si>
  <si>
    <t>Opalice</t>
  </si>
  <si>
    <t>48.8853375N, 14.4048903E</t>
  </si>
  <si>
    <t>Zlatá koruna</t>
  </si>
  <si>
    <t>48.8552453N, 14.3709981E</t>
  </si>
  <si>
    <t>Habří bobová dráha</t>
  </si>
  <si>
    <t>48.9408328N, 14.3259169E</t>
  </si>
  <si>
    <t>Dubné</t>
  </si>
  <si>
    <t>48.9769119N, 14.3602092E</t>
  </si>
  <si>
    <t>Dehtář</t>
  </si>
  <si>
    <t>49.0088519N, 14.3055183E</t>
  </si>
  <si>
    <t>Zahájí</t>
  </si>
  <si>
    <t>49.0914800N, 14.3875100E</t>
  </si>
  <si>
    <t>Munice</t>
  </si>
  <si>
    <t>49.0628461N, 14.4063425E</t>
  </si>
  <si>
    <t>České Vrbné kanál</t>
  </si>
  <si>
    <t>49.0136106N, 14.4509825E</t>
  </si>
  <si>
    <t>VÝKON, VÝLET</t>
  </si>
  <si>
    <t>ROK</t>
  </si>
  <si>
    <t>CELKEM</t>
  </si>
  <si>
    <t>Richard</t>
  </si>
  <si>
    <t>Jindřich</t>
  </si>
  <si>
    <t>Ilčík</t>
  </si>
  <si>
    <t>Hadacek</t>
  </si>
  <si>
    <t>Vaclav</t>
  </si>
  <si>
    <t>Josef</t>
  </si>
  <si>
    <t>Tuček</t>
  </si>
  <si>
    <t>Natálie</t>
  </si>
  <si>
    <t>Repa</t>
  </si>
  <si>
    <t>Miroslava</t>
  </si>
  <si>
    <t>Hadáčková</t>
  </si>
  <si>
    <t>Peter</t>
  </si>
  <si>
    <t>Druska</t>
  </si>
  <si>
    <t>Lukáš</t>
  </si>
  <si>
    <t>Mencl</t>
  </si>
  <si>
    <t>Ladislav</t>
  </si>
  <si>
    <t>Hořejší</t>
  </si>
  <si>
    <t>Drobil</t>
  </si>
  <si>
    <t>Kadlecová</t>
  </si>
  <si>
    <t>Muckovské vápencové lomy</t>
  </si>
  <si>
    <t>48.7371081N, 14.1434692E</t>
  </si>
  <si>
    <t>Kaliště</t>
  </si>
  <si>
    <t>48.6564811N, 14.2096433E</t>
  </si>
  <si>
    <t>48.6449081N, 14.1032494E</t>
  </si>
  <si>
    <t>Moldaublick</t>
  </si>
  <si>
    <t>48.7028706N, 13.9713303E</t>
  </si>
  <si>
    <t>Alpenblick</t>
  </si>
  <si>
    <t>48.6950883N, 13.9412467E</t>
  </si>
  <si>
    <t>Hrad Skočický hrad</t>
  </si>
  <si>
    <t>49.1691519N, 14.0964500E</t>
  </si>
  <si>
    <t>49.1230528N, 14.1167503E</t>
  </si>
  <si>
    <t>49.0484933N, 14.0645814E</t>
  </si>
  <si>
    <t>Netolice - archeopark</t>
  </si>
  <si>
    <t>49.0507169N, 14.2005936E</t>
  </si>
  <si>
    <t>Lomec</t>
  </si>
  <si>
    <t>49.0955917N, 14.1872964E</t>
  </si>
  <si>
    <t>Milevsko - kláštěr</t>
  </si>
  <si>
    <t>49.4567781N, 14.3674631E</t>
  </si>
  <si>
    <t>49.5590203N, 14.2378628E</t>
  </si>
  <si>
    <t>Zámek Orlík</t>
  </si>
  <si>
    <t>49.5128228N, 14.1696275E</t>
  </si>
  <si>
    <t>Zvíkov</t>
  </si>
  <si>
    <t>49.4387147N, 14.1923042E</t>
  </si>
  <si>
    <t>Svatý Jan - kostel</t>
  </si>
  <si>
    <t>49.4384892N, 14.2773839E</t>
  </si>
  <si>
    <t>Suchdol - Velká pískovna</t>
  </si>
  <si>
    <t>48.9028650N, 14.8944944E</t>
  </si>
  <si>
    <t>Meridianstein</t>
  </si>
  <si>
    <t>48.9993514N, 14.9990108E</t>
  </si>
  <si>
    <t>Chlum u Třeboně - kostel</t>
  </si>
  <si>
    <t>48.9630792N, 14.9306694E</t>
  </si>
  <si>
    <t>Rozvodí</t>
  </si>
  <si>
    <t>48.9868517N, 14.8487400E</t>
  </si>
  <si>
    <t>Červené blato</t>
  </si>
  <si>
    <t>48.8548714N, 14.7992303E</t>
  </si>
  <si>
    <t>Libníč - studánka</t>
  </si>
  <si>
    <t>49.0216667N, 14.5538525E</t>
  </si>
  <si>
    <t>Červený Újezdec - kaple sv. Benedikta</t>
  </si>
  <si>
    <t>49.0416800N, 14.5552633E</t>
  </si>
  <si>
    <t>Hůrky - kaple sv. Jana Nepomuckého</t>
  </si>
  <si>
    <t>49.0319844N, 14.6406608E</t>
  </si>
  <si>
    <t>Zvíkov - tvrz</t>
  </si>
  <si>
    <t>48.9805606N, 14.6182778E</t>
  </si>
  <si>
    <t>Petrovice - pivovar</t>
  </si>
  <si>
    <t>48.9308853N, 14.6853531E</t>
  </si>
  <si>
    <t>Ledenice - kostel sv. Vavřince</t>
  </si>
  <si>
    <t>48.9337842N, 14.6191200E</t>
  </si>
  <si>
    <t>Nedabyle - země krále Miroslava</t>
  </si>
  <si>
    <t>48.9299911N, 14.5246444E</t>
  </si>
  <si>
    <t xml:space="preserve">Rankov - kaple </t>
  </si>
  <si>
    <t>48.8649842N, 14.5918017E</t>
  </si>
  <si>
    <t>Branišovice - kaple</t>
  </si>
  <si>
    <t>48.8529478N, 14.5054281E</t>
  </si>
  <si>
    <t>Plav - mohylové pohřebiště</t>
  </si>
  <si>
    <t>48.8986733N, 14.4735258E</t>
  </si>
  <si>
    <t>Štěkře - obětiště</t>
  </si>
  <si>
    <t>48.8660178N, 14.3664717E</t>
  </si>
  <si>
    <t>Boršov - zahrada Hlaholice</t>
  </si>
  <si>
    <t>48.9199753N, 14.4311456E</t>
  </si>
  <si>
    <t>Závratský rybník</t>
  </si>
  <si>
    <t>48.9420378N, 14.3857103E</t>
  </si>
  <si>
    <t>Slavče - kaple Narození Panny Marie</t>
  </si>
  <si>
    <t>48.9211683N, 14.3418897E</t>
  </si>
  <si>
    <t>Kvítkovice - kovárna</t>
  </si>
  <si>
    <t>48.9574867N, 14.3308122E</t>
  </si>
  <si>
    <t>Bor - tajemný les</t>
  </si>
  <si>
    <t>48.9709836N, 14.4118242E</t>
  </si>
  <si>
    <t>Nové Dvory - ptačí pozorovatelna</t>
  </si>
  <si>
    <t>49.0041725N, 14.4033081E</t>
  </si>
  <si>
    <t>Češňovice - kaple sv. Vojtěcha</t>
  </si>
  <si>
    <t>49.0427797N, 14.3600092E</t>
  </si>
  <si>
    <t>Křivonoska</t>
  </si>
  <si>
    <t>49.0730886N, 14.4116886E</t>
  </si>
  <si>
    <t>Pod Babou</t>
  </si>
  <si>
    <t>49.0778428N, 14.4542794E</t>
  </si>
  <si>
    <t>Čada</t>
  </si>
  <si>
    <t>Milan</t>
  </si>
  <si>
    <t>Fulka</t>
  </si>
  <si>
    <t>Michal</t>
  </si>
  <si>
    <t>Valášek</t>
  </si>
  <si>
    <t>Chalupský</t>
  </si>
  <si>
    <t>nováčci</t>
  </si>
  <si>
    <t>V</t>
  </si>
  <si>
    <t>Alojz</t>
  </si>
  <si>
    <t>Kettner</t>
  </si>
  <si>
    <t>Jahoda</t>
  </si>
  <si>
    <t>Tíkalová</t>
  </si>
  <si>
    <t>Koubek</t>
  </si>
  <si>
    <t>Věra</t>
  </si>
  <si>
    <t>Šídlová</t>
  </si>
  <si>
    <t>BOHUMIL</t>
  </si>
  <si>
    <t>KOVÁRNA</t>
  </si>
  <si>
    <t>Liskovec</t>
  </si>
  <si>
    <t>Ivan</t>
  </si>
  <si>
    <t>Vladimíra</t>
  </si>
  <si>
    <t>Suchanová</t>
  </si>
  <si>
    <t>Beranova</t>
  </si>
  <si>
    <t>elektro</t>
  </si>
  <si>
    <t>ELEKTRO</t>
  </si>
  <si>
    <t>jen elektro</t>
  </si>
  <si>
    <t>komín i výkon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</si>
</sst>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333333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8" fillId="0" borderId="0"/>
  </cellStyleXfs>
  <cellXfs count="145">
    <xf numFmtId="0" fontId="0" fillId="0" borderId="0" xfId="0"/>
    <xf numFmtId="0" fontId="45" fillId="0" borderId="0" xfId="0" applyFont="1"/>
    <xf numFmtId="0" fontId="45" fillId="0" borderId="0" xfId="0" applyFont="1" applyAlignment="1">
      <alignment horizontal="center"/>
    </xf>
    <xf numFmtId="0" fontId="45" fillId="0" borderId="0" xfId="0" applyFont="1" applyFill="1"/>
    <xf numFmtId="0" fontId="45" fillId="0" borderId="0" xfId="0" applyFont="1" applyFill="1" applyAlignment="1">
      <alignment horizontal="center"/>
    </xf>
    <xf numFmtId="0" fontId="0" fillId="0" borderId="0" xfId="0" applyFont="1"/>
    <xf numFmtId="0" fontId="46" fillId="0" borderId="0" xfId="0" applyFont="1" applyAlignment="1">
      <alignment vertical="center"/>
    </xf>
    <xf numFmtId="0" fontId="44" fillId="0" borderId="0" xfId="0" applyFont="1"/>
    <xf numFmtId="0" fontId="44" fillId="0" borderId="0" xfId="0" applyFont="1" applyAlignment="1">
      <alignment horizontal="center"/>
    </xf>
    <xf numFmtId="0" fontId="43" fillId="0" borderId="0" xfId="0" applyFont="1"/>
    <xf numFmtId="0" fontId="43" fillId="0" borderId="0" xfId="0" applyFont="1" applyAlignment="1">
      <alignment horizontal="center"/>
    </xf>
    <xf numFmtId="0" fontId="42" fillId="0" borderId="0" xfId="0" applyFont="1" applyFill="1"/>
    <xf numFmtId="0" fontId="4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Fill="1" applyAlignment="1">
      <alignment horizontal="center"/>
    </xf>
    <xf numFmtId="0" fontId="0" fillId="0" borderId="0" xfId="0" applyFill="1" applyAlignment="1">
      <alignment horizontal="left"/>
    </xf>
    <xf numFmtId="0" fontId="0" fillId="0" borderId="0" xfId="0" applyAlignment="1">
      <alignment horizontal="left"/>
    </xf>
    <xf numFmtId="0" fontId="39" fillId="0" borderId="0" xfId="0" applyFont="1"/>
    <xf numFmtId="0" fontId="45" fillId="2" borderId="0" xfId="0" applyFont="1" applyFill="1" applyAlignment="1">
      <alignment horizontal="center"/>
    </xf>
    <xf numFmtId="0" fontId="45" fillId="3" borderId="0" xfId="0" applyFont="1" applyFill="1" applyAlignment="1">
      <alignment horizontal="center"/>
    </xf>
    <xf numFmtId="0" fontId="38" fillId="0" borderId="0" xfId="0" applyFont="1"/>
    <xf numFmtId="0" fontId="45" fillId="4" borderId="0" xfId="0" applyFont="1" applyFill="1" applyAlignment="1">
      <alignment horizontal="center"/>
    </xf>
    <xf numFmtId="0" fontId="37" fillId="0" borderId="0" xfId="0" applyFont="1"/>
    <xf numFmtId="0" fontId="36" fillId="0" borderId="0" xfId="0" applyFont="1"/>
    <xf numFmtId="0" fontId="35" fillId="0" borderId="0" xfId="0" applyFont="1" applyAlignment="1">
      <alignment horizontal="center"/>
    </xf>
    <xf numFmtId="0" fontId="35" fillId="0" borderId="0" xfId="0" applyFont="1"/>
    <xf numFmtId="0" fontId="33" fillId="0" borderId="0" xfId="0" applyFont="1"/>
    <xf numFmtId="0" fontId="34" fillId="0" borderId="0" xfId="0" applyFont="1" applyFill="1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31" fillId="0" borderId="0" xfId="0" applyFont="1" applyAlignment="1">
      <alignment horizontal="center"/>
    </xf>
    <xf numFmtId="0" fontId="31" fillId="0" borderId="0" xfId="0" applyFont="1"/>
    <xf numFmtId="0" fontId="0" fillId="4" borderId="0" xfId="0" applyFill="1"/>
    <xf numFmtId="0" fontId="0" fillId="0" borderId="0" xfId="0" applyFill="1" applyAlignment="1">
      <alignment vertical="center"/>
    </xf>
    <xf numFmtId="0" fontId="28" fillId="0" borderId="0" xfId="0" applyFont="1"/>
    <xf numFmtId="0" fontId="27" fillId="0" borderId="0" xfId="0" applyFont="1"/>
    <xf numFmtId="0" fontId="0" fillId="4" borderId="0" xfId="0" applyFill="1" applyAlignment="1">
      <alignment horizontal="center"/>
    </xf>
    <xf numFmtId="0" fontId="26" fillId="0" borderId="0" xfId="0" applyFont="1" applyAlignment="1">
      <alignment horizontal="center"/>
    </xf>
    <xf numFmtId="14" fontId="0" fillId="0" borderId="0" xfId="0" applyNumberFormat="1" applyFont="1" applyAlignment="1">
      <alignment horizontal="center"/>
    </xf>
    <xf numFmtId="0" fontId="0" fillId="4" borderId="0" xfId="0" applyFill="1" applyAlignment="1">
      <alignment horizontal="left"/>
    </xf>
    <xf numFmtId="0" fontId="45" fillId="0" borderId="0" xfId="0" applyFont="1" applyAlignment="1">
      <alignment horizontal="left"/>
    </xf>
    <xf numFmtId="0" fontId="25" fillId="0" borderId="0" xfId="0" applyFont="1"/>
    <xf numFmtId="0" fontId="24" fillId="0" borderId="0" xfId="0" applyFont="1"/>
    <xf numFmtId="0" fontId="23" fillId="0" borderId="0" xfId="0" applyFont="1"/>
    <xf numFmtId="0" fontId="22" fillId="0" borderId="0" xfId="0" applyFont="1"/>
    <xf numFmtId="0" fontId="0" fillId="0" borderId="0" xfId="0" applyBorder="1" applyAlignment="1">
      <alignment vertical="center"/>
    </xf>
    <xf numFmtId="0" fontId="0" fillId="0" borderId="0" xfId="0" applyBorder="1"/>
    <xf numFmtId="0" fontId="45" fillId="0" borderId="0" xfId="0" applyFont="1" applyBorder="1"/>
    <xf numFmtId="0" fontId="45" fillId="0" borderId="0" xfId="0" applyFont="1" applyFill="1" applyBorder="1" applyAlignment="1">
      <alignment horizontal="center"/>
    </xf>
    <xf numFmtId="0" fontId="0" fillId="0" borderId="0" xfId="0" applyFill="1" applyBorder="1"/>
    <xf numFmtId="0" fontId="0" fillId="0" borderId="0" xfId="0" applyFill="1" applyBorder="1" applyAlignment="1">
      <alignment vertical="center"/>
    </xf>
    <xf numFmtId="0" fontId="45" fillId="0" borderId="0" xfId="0" applyFont="1" applyBorder="1" applyAlignment="1">
      <alignment horizontal="center"/>
    </xf>
    <xf numFmtId="0" fontId="45" fillId="0" borderId="1" xfId="0" applyFont="1" applyBorder="1"/>
    <xf numFmtId="0" fontId="0" fillId="0" borderId="1" xfId="0" applyBorder="1" applyAlignment="1">
      <alignment vertical="center"/>
    </xf>
    <xf numFmtId="0" fontId="45" fillId="0" borderId="1" xfId="0" applyFont="1" applyBorder="1" applyAlignment="1">
      <alignment horizontal="center"/>
    </xf>
    <xf numFmtId="0" fontId="19" fillId="0" borderId="0" xfId="0" applyFont="1"/>
    <xf numFmtId="0" fontId="18" fillId="0" borderId="0" xfId="0" applyFont="1"/>
    <xf numFmtId="0" fontId="0" fillId="2" borderId="0" xfId="0" applyFill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45" fillId="5" borderId="0" xfId="0" applyFont="1" applyFill="1" applyAlignment="1">
      <alignment horizontal="center"/>
    </xf>
    <xf numFmtId="0" fontId="45" fillId="6" borderId="0" xfId="0" applyFont="1" applyFill="1" applyAlignment="1">
      <alignment horizontal="center"/>
    </xf>
    <xf numFmtId="0" fontId="0" fillId="6" borderId="0" xfId="0" applyFill="1" applyAlignment="1">
      <alignment horizontal="center" vertical="center"/>
    </xf>
    <xf numFmtId="0" fontId="0" fillId="6" borderId="0" xfId="0" applyFill="1" applyBorder="1" applyAlignment="1">
      <alignment horizontal="center" vertical="center"/>
    </xf>
    <xf numFmtId="0" fontId="45" fillId="6" borderId="0" xfId="0" applyFont="1" applyFill="1" applyBorder="1" applyAlignment="1">
      <alignment horizontal="center"/>
    </xf>
    <xf numFmtId="0" fontId="0" fillId="7" borderId="0" xfId="0" applyFill="1" applyBorder="1" applyAlignment="1">
      <alignment horizontal="center" vertical="center"/>
    </xf>
    <xf numFmtId="0" fontId="0" fillId="7" borderId="0" xfId="0" applyFill="1" applyAlignment="1">
      <alignment horizontal="center" vertical="center"/>
    </xf>
    <xf numFmtId="0" fontId="45" fillId="7" borderId="0" xfId="0" applyFont="1" applyFill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45" fillId="2" borderId="1" xfId="0" applyFont="1" applyFill="1" applyBorder="1" applyAlignment="1">
      <alignment horizontal="center"/>
    </xf>
    <xf numFmtId="0" fontId="45" fillId="7" borderId="0" xfId="0" applyFont="1" applyFill="1" applyBorder="1" applyAlignment="1">
      <alignment horizontal="center"/>
    </xf>
    <xf numFmtId="0" fontId="45" fillId="8" borderId="0" xfId="0" applyFont="1" applyFill="1" applyAlignment="1">
      <alignment horizontal="center"/>
    </xf>
    <xf numFmtId="0" fontId="45" fillId="8" borderId="0" xfId="0" applyFont="1" applyFill="1"/>
    <xf numFmtId="0" fontId="42" fillId="8" borderId="0" xfId="0" applyFont="1" applyFill="1"/>
    <xf numFmtId="0" fontId="34" fillId="8" borderId="0" xfId="0" applyFont="1" applyFill="1"/>
    <xf numFmtId="0" fontId="33" fillId="8" borderId="0" xfId="0" applyFont="1" applyFill="1"/>
    <xf numFmtId="0" fontId="24" fillId="8" borderId="0" xfId="0" applyFont="1" applyFill="1"/>
    <xf numFmtId="0" fontId="20" fillId="8" borderId="0" xfId="0" applyFont="1" applyFill="1"/>
    <xf numFmtId="0" fontId="22" fillId="8" borderId="0" xfId="0" applyFont="1" applyFill="1"/>
    <xf numFmtId="0" fontId="25" fillId="8" borderId="0" xfId="0" applyFont="1" applyFill="1"/>
    <xf numFmtId="0" fontId="23" fillId="8" borderId="0" xfId="0" applyFont="1" applyFill="1"/>
    <xf numFmtId="0" fontId="0" fillId="8" borderId="0" xfId="0" applyFill="1" applyAlignment="1">
      <alignment vertical="center"/>
    </xf>
    <xf numFmtId="0" fontId="31" fillId="8" borderId="0" xfId="0" applyFont="1" applyFill="1"/>
    <xf numFmtId="0" fontId="27" fillId="8" borderId="0" xfId="0" applyFont="1" applyFill="1"/>
    <xf numFmtId="0" fontId="40" fillId="8" borderId="0" xfId="0" applyFont="1" applyFill="1"/>
    <xf numFmtId="0" fontId="32" fillId="8" borderId="0" xfId="0" applyFont="1" applyFill="1"/>
    <xf numFmtId="0" fontId="0" fillId="8" borderId="0" xfId="0" applyFont="1" applyFill="1" applyAlignment="1">
      <alignment horizontal="center"/>
    </xf>
    <xf numFmtId="0" fontId="0" fillId="8" borderId="0" xfId="0" applyFill="1"/>
    <xf numFmtId="3" fontId="0" fillId="8" borderId="0" xfId="0" applyNumberFormat="1" applyFill="1" applyAlignment="1">
      <alignment horizontal="center"/>
    </xf>
    <xf numFmtId="0" fontId="0" fillId="8" borderId="0" xfId="0" applyFill="1" applyAlignment="1">
      <alignment horizontal="center"/>
    </xf>
    <xf numFmtId="0" fontId="0" fillId="0" borderId="0" xfId="0" applyFont="1" applyFill="1"/>
    <xf numFmtId="0" fontId="0" fillId="8" borderId="0" xfId="0" applyFont="1" applyFill="1"/>
    <xf numFmtId="3" fontId="0" fillId="4" borderId="0" xfId="0" applyNumberFormat="1" applyFill="1" applyAlignment="1">
      <alignment horizontal="center"/>
    </xf>
    <xf numFmtId="3" fontId="0" fillId="0" borderId="0" xfId="0" applyNumberFormat="1" applyAlignment="1">
      <alignment horizontal="center"/>
    </xf>
    <xf numFmtId="0" fontId="17" fillId="0" borderId="0" xfId="0" applyFont="1"/>
    <xf numFmtId="0" fontId="0" fillId="0" borderId="0" xfId="0" applyFont="1" applyAlignment="1">
      <alignment horizontal="left"/>
    </xf>
    <xf numFmtId="0" fontId="16" fillId="0" borderId="0" xfId="0" applyFont="1" applyAlignment="1">
      <alignment horizontal="right"/>
    </xf>
    <xf numFmtId="0" fontId="16" fillId="0" borderId="0" xfId="0" applyFont="1" applyFill="1" applyAlignment="1">
      <alignment horizontal="right"/>
    </xf>
    <xf numFmtId="0" fontId="16" fillId="0" borderId="0" xfId="0" applyFont="1" applyFill="1" applyAlignment="1">
      <alignment horizontal="center"/>
    </xf>
    <xf numFmtId="0" fontId="45" fillId="8" borderId="0" xfId="0" applyFont="1" applyFill="1" applyBorder="1"/>
    <xf numFmtId="0" fontId="0" fillId="0" borderId="1" xfId="0" applyFill="1" applyBorder="1"/>
    <xf numFmtId="0" fontId="14" fillId="0" borderId="0" xfId="0" applyFont="1"/>
    <xf numFmtId="0" fontId="13" fillId="0" borderId="0" xfId="0" applyFont="1"/>
    <xf numFmtId="0" fontId="12" fillId="0" borderId="0" xfId="0" applyFont="1"/>
    <xf numFmtId="0" fontId="11" fillId="0" borderId="0" xfId="0" applyFont="1"/>
    <xf numFmtId="0" fontId="10" fillId="0" borderId="0" xfId="0" applyFont="1"/>
    <xf numFmtId="0" fontId="9" fillId="0" borderId="0" xfId="0" applyFont="1"/>
    <xf numFmtId="0" fontId="8" fillId="0" borderId="0" xfId="0" applyFont="1"/>
    <xf numFmtId="0" fontId="7" fillId="0" borderId="0" xfId="0" applyFont="1"/>
    <xf numFmtId="0" fontId="6" fillId="0" borderId="0" xfId="0" applyFont="1" applyFill="1" applyAlignment="1">
      <alignment horizontal="right"/>
    </xf>
    <xf numFmtId="0" fontId="5" fillId="0" borderId="0" xfId="0" applyFont="1"/>
    <xf numFmtId="0" fontId="23" fillId="0" borderId="0" xfId="0" applyFont="1" applyFill="1"/>
    <xf numFmtId="0" fontId="20" fillId="0" borderId="0" xfId="0" applyFont="1" applyFill="1"/>
    <xf numFmtId="0" fontId="15" fillId="8" borderId="0" xfId="0" applyFont="1" applyFill="1"/>
    <xf numFmtId="0" fontId="0" fillId="8" borderId="0" xfId="0" applyFill="1" applyBorder="1"/>
    <xf numFmtId="0" fontId="11" fillId="8" borderId="0" xfId="0" applyFont="1" applyFill="1"/>
    <xf numFmtId="0" fontId="34" fillId="8" borderId="0" xfId="0" applyFont="1" applyFill="1" applyBorder="1"/>
    <xf numFmtId="0" fontId="4" fillId="0" borderId="0" xfId="0" applyFont="1"/>
    <xf numFmtId="0" fontId="30" fillId="8" borderId="0" xfId="0" applyFont="1" applyFill="1"/>
    <xf numFmtId="0" fontId="47" fillId="8" borderId="0" xfId="0" applyFont="1" applyFill="1" applyAlignment="1">
      <alignment horizontal="center"/>
    </xf>
    <xf numFmtId="0" fontId="47" fillId="0" borderId="0" xfId="0" applyFont="1" applyFill="1" applyAlignment="1">
      <alignment horizontal="center"/>
    </xf>
    <xf numFmtId="0" fontId="3" fillId="0" borderId="0" xfId="0" applyFont="1"/>
    <xf numFmtId="0" fontId="0" fillId="0" borderId="0" xfId="0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Fill="1" applyAlignment="1">
      <alignment horizontal="right"/>
    </xf>
    <xf numFmtId="0" fontId="16" fillId="0" borderId="0" xfId="0" applyFont="1" applyAlignment="1">
      <alignment horizontal="center"/>
    </xf>
    <xf numFmtId="0" fontId="6" fillId="0" borderId="0" xfId="0" applyFont="1" applyFill="1" applyAlignment="1">
      <alignment horizontal="center"/>
    </xf>
    <xf numFmtId="0" fontId="0" fillId="8" borderId="0" xfId="0" applyFill="1" applyBorder="1" applyAlignment="1">
      <alignment vertical="center"/>
    </xf>
    <xf numFmtId="0" fontId="8" fillId="8" borderId="0" xfId="0" applyFont="1" applyFill="1" applyBorder="1"/>
    <xf numFmtId="0" fontId="9" fillId="8" borderId="0" xfId="0" applyFont="1" applyFill="1" applyBorder="1"/>
    <xf numFmtId="0" fontId="2" fillId="0" borderId="0" xfId="0" applyFont="1" applyBorder="1" applyAlignment="1">
      <alignment horizontal="center"/>
    </xf>
    <xf numFmtId="0" fontId="29" fillId="0" borderId="0" xfId="0" applyFont="1" applyFill="1"/>
    <xf numFmtId="0" fontId="31" fillId="0" borderId="0" xfId="0" applyFont="1" applyFill="1"/>
    <xf numFmtId="0" fontId="45" fillId="0" borderId="0" xfId="0" applyFont="1" applyFill="1" applyBorder="1"/>
    <xf numFmtId="0" fontId="12" fillId="0" borderId="0" xfId="0" applyFont="1" applyFill="1"/>
    <xf numFmtId="0" fontId="7" fillId="0" borderId="0" xfId="0" applyFont="1" applyFill="1"/>
    <xf numFmtId="0" fontId="21" fillId="8" borderId="0" xfId="0" applyFont="1" applyFill="1"/>
    <xf numFmtId="0" fontId="2" fillId="8" borderId="0" xfId="0" applyFont="1" applyFill="1"/>
    <xf numFmtId="0" fontId="48" fillId="8" borderId="0" xfId="1" applyFill="1"/>
    <xf numFmtId="0" fontId="42" fillId="8" borderId="0" xfId="0" applyFont="1" applyFill="1" applyBorder="1"/>
    <xf numFmtId="0" fontId="2" fillId="8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1" fillId="0" borderId="0" xfId="0" applyFont="1" applyAlignment="1">
      <alignment horizontal="center"/>
    </xf>
  </cellXfs>
  <cellStyles count="2">
    <cellStyle name="Normální" xfId="0" builtinId="0"/>
    <cellStyle name="Normální 2" xfId="1" xr:uid="{7E88D791-CD30-4824-B795-6E914004D92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7.xml"/><Relationship Id="rId13" Type="http://schemas.openxmlformats.org/officeDocument/2006/relationships/worksheet" Target="worksheets/sheet12.xml"/><Relationship Id="rId3" Type="http://schemas.openxmlformats.org/officeDocument/2006/relationships/worksheet" Target="worksheets/sheet2.xml"/><Relationship Id="rId7" Type="http://schemas.openxmlformats.org/officeDocument/2006/relationships/worksheet" Target="worksheets/sheet6.xml"/><Relationship Id="rId12" Type="http://schemas.openxmlformats.org/officeDocument/2006/relationships/worksheet" Target="worksheets/sheet11.xml"/><Relationship Id="rId17" Type="http://schemas.openxmlformats.org/officeDocument/2006/relationships/calcChain" Target="calcChain.xml"/><Relationship Id="rId2" Type="http://schemas.openxmlformats.org/officeDocument/2006/relationships/chartsheet" Target="chartsheets/sheet1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5.xml"/><Relationship Id="rId11" Type="http://schemas.openxmlformats.org/officeDocument/2006/relationships/worksheet" Target="worksheets/sheet10.xml"/><Relationship Id="rId5" Type="http://schemas.openxmlformats.org/officeDocument/2006/relationships/worksheet" Target="worksheets/sheet4.xml"/><Relationship Id="rId15" Type="http://schemas.openxmlformats.org/officeDocument/2006/relationships/styles" Target="styles.xml"/><Relationship Id="rId10" Type="http://schemas.openxmlformats.org/officeDocument/2006/relationships/worksheet" Target="worksheets/sheet9.xml"/><Relationship Id="rId4" Type="http://schemas.openxmlformats.org/officeDocument/2006/relationships/worksheet" Target="worksheets/sheet3.xml"/><Relationship Id="rId9" Type="http://schemas.openxmlformats.org/officeDocument/2006/relationships/worksheet" Target="worksheets/sheet8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4479804161566709E-2"/>
          <c:y val="4.1952783448560842E-2"/>
          <c:w val="0.92866353762083287"/>
          <c:h val="0.78232841852120794"/>
        </c:manualLayout>
      </c:layout>
      <c:barChart>
        <c:barDir val="col"/>
        <c:grouping val="clustered"/>
        <c:varyColors val="0"/>
        <c:ser>
          <c:idx val="2"/>
          <c:order val="1"/>
          <c:tx>
            <c:strRef>
              <c:f>'celkem účastníci DATA'!$E$3</c:f>
              <c:strCache>
                <c:ptCount val="1"/>
                <c:pt idx="0">
                  <c:v>OKOLO KOMÍNA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'celkem účastníci DATA'!$F$1:$O$1</c:f>
              <c:numCache>
                <c:formatCode>General</c:formatCode>
                <c:ptCount val="10"/>
                <c:pt idx="0">
                  <c:v>2024</c:v>
                </c:pt>
                <c:pt idx="1">
                  <c:v>2023</c:v>
                </c:pt>
                <c:pt idx="2">
                  <c:v>2022</c:v>
                </c:pt>
                <c:pt idx="3">
                  <c:v>2021</c:v>
                </c:pt>
                <c:pt idx="4">
                  <c:v>2020</c:v>
                </c:pt>
                <c:pt idx="5">
                  <c:v>2019</c:v>
                </c:pt>
                <c:pt idx="6">
                  <c:v>2018</c:v>
                </c:pt>
                <c:pt idx="7">
                  <c:v>2017</c:v>
                </c:pt>
                <c:pt idx="8">
                  <c:v>2016</c:v>
                </c:pt>
                <c:pt idx="9">
                  <c:v>2015</c:v>
                </c:pt>
              </c:numCache>
            </c:numRef>
          </c:cat>
          <c:val>
            <c:numRef>
              <c:f>'celkem účastníci DATA'!$F$3:$O$3</c:f>
              <c:numCache>
                <c:formatCode>General</c:formatCode>
                <c:ptCount val="10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23</c:v>
                </c:pt>
                <c:pt idx="4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98-4994-ADAC-CF53546F306B}"/>
            </c:ext>
          </c:extLst>
        </c:ser>
        <c:ser>
          <c:idx val="1"/>
          <c:order val="2"/>
          <c:tx>
            <c:strRef>
              <c:f>'celkem účastníci DATA'!$E$4</c:f>
              <c:strCache>
                <c:ptCount val="1"/>
                <c:pt idx="0">
                  <c:v>VÝKON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'celkem účastníci DATA'!$F$1:$O$1</c:f>
              <c:numCache>
                <c:formatCode>General</c:formatCode>
                <c:ptCount val="10"/>
                <c:pt idx="0">
                  <c:v>2024</c:v>
                </c:pt>
                <c:pt idx="1">
                  <c:v>2023</c:v>
                </c:pt>
                <c:pt idx="2">
                  <c:v>2022</c:v>
                </c:pt>
                <c:pt idx="3">
                  <c:v>2021</c:v>
                </c:pt>
                <c:pt idx="4">
                  <c:v>2020</c:v>
                </c:pt>
                <c:pt idx="5">
                  <c:v>2019</c:v>
                </c:pt>
                <c:pt idx="6">
                  <c:v>2018</c:v>
                </c:pt>
                <c:pt idx="7">
                  <c:v>2017</c:v>
                </c:pt>
                <c:pt idx="8">
                  <c:v>2016</c:v>
                </c:pt>
                <c:pt idx="9">
                  <c:v>2015</c:v>
                </c:pt>
              </c:numCache>
            </c:numRef>
          </c:cat>
          <c:val>
            <c:numRef>
              <c:f>'celkem účastníci DATA'!$F$4:$O$4</c:f>
              <c:numCache>
                <c:formatCode>General</c:formatCode>
                <c:ptCount val="10"/>
                <c:pt idx="0">
                  <c:v>19</c:v>
                </c:pt>
                <c:pt idx="1">
                  <c:v>28</c:v>
                </c:pt>
                <c:pt idx="2">
                  <c:v>21</c:v>
                </c:pt>
                <c:pt idx="3">
                  <c:v>22</c:v>
                </c:pt>
                <c:pt idx="4">
                  <c:v>18</c:v>
                </c:pt>
                <c:pt idx="5">
                  <c:v>13</c:v>
                </c:pt>
                <c:pt idx="6">
                  <c:v>19</c:v>
                </c:pt>
                <c:pt idx="7">
                  <c:v>20</c:v>
                </c:pt>
                <c:pt idx="8">
                  <c:v>19</c:v>
                </c:pt>
                <c:pt idx="9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B98-4994-ADAC-CF53546F306B}"/>
            </c:ext>
          </c:extLst>
        </c:ser>
        <c:ser>
          <c:idx val="4"/>
          <c:order val="4"/>
          <c:tx>
            <c:strRef>
              <c:f>'celkem účastníci DATA'!$E$6</c:f>
              <c:strCache>
                <c:ptCount val="1"/>
                <c:pt idx="0">
                  <c:v>elektro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'celkem účastníci DATA'!$F$1:$O$1</c:f>
              <c:numCache>
                <c:formatCode>General</c:formatCode>
                <c:ptCount val="10"/>
                <c:pt idx="0">
                  <c:v>2024</c:v>
                </c:pt>
                <c:pt idx="1">
                  <c:v>2023</c:v>
                </c:pt>
                <c:pt idx="2">
                  <c:v>2022</c:v>
                </c:pt>
                <c:pt idx="3">
                  <c:v>2021</c:v>
                </c:pt>
                <c:pt idx="4">
                  <c:v>2020</c:v>
                </c:pt>
                <c:pt idx="5">
                  <c:v>2019</c:v>
                </c:pt>
                <c:pt idx="6">
                  <c:v>2018</c:v>
                </c:pt>
                <c:pt idx="7">
                  <c:v>2017</c:v>
                </c:pt>
                <c:pt idx="8">
                  <c:v>2016</c:v>
                </c:pt>
                <c:pt idx="9">
                  <c:v>2015</c:v>
                </c:pt>
              </c:numCache>
            </c:numRef>
          </c:cat>
          <c:val>
            <c:numRef>
              <c:f>'celkem účastníci DATA'!$F$6:$O$6</c:f>
              <c:numCache>
                <c:formatCode>General</c:formatCode>
                <c:ptCount val="10"/>
                <c:pt idx="0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B98-4994-ADAC-CF53546F30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94295360"/>
        <c:axId val="894291616"/>
      </c:barChart>
      <c:lineChart>
        <c:grouping val="standard"/>
        <c:varyColors val="0"/>
        <c:ser>
          <c:idx val="0"/>
          <c:order val="0"/>
          <c:tx>
            <c:strRef>
              <c:f>'celkem účastníci DATA'!$E$2</c:f>
              <c:strCache>
                <c:ptCount val="1"/>
                <c:pt idx="0">
                  <c:v>CELKEM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1"/>
              <c:layout>
                <c:manualLayout>
                  <c:x val="-2.4479804161566858E-2"/>
                  <c:y val="-5.73437420964777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B98-4994-ADAC-CF53546F306B}"/>
                </c:ext>
              </c:extLst>
            </c:dLbl>
            <c:dLbl>
              <c:idx val="2"/>
              <c:layout>
                <c:manualLayout>
                  <c:x val="-2.8559771521827825E-2"/>
                  <c:y val="-6.35991164915948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B98-4994-ADAC-CF53546F306B}"/>
                </c:ext>
              </c:extLst>
            </c:dLbl>
            <c:dLbl>
              <c:idx val="3"/>
              <c:layout>
                <c:manualLayout>
                  <c:x val="-2.6519787841697267E-2"/>
                  <c:y val="-6.4697319687287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B98-4994-ADAC-CF53546F306B}"/>
                </c:ext>
              </c:extLst>
            </c:dLbl>
            <c:dLbl>
              <c:idx val="4"/>
              <c:layout>
                <c:manualLayout>
                  <c:x val="-2.8559771521827825E-2"/>
                  <c:y val="-8.25417165466737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B98-4994-ADAC-CF53546F306B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B98-4994-ADAC-CF53546F306B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B98-4994-ADAC-CF53546F306B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B98-4994-ADAC-CF53546F306B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0B98-4994-ADAC-CF53546F306B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B98-4994-ADAC-CF53546F306B}"/>
                </c:ext>
              </c:extLst>
            </c:dLbl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1"/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'celkem účastníci DATA'!$F$1:$O$1</c:f>
              <c:numCache>
                <c:formatCode>General</c:formatCode>
                <c:ptCount val="10"/>
                <c:pt idx="0">
                  <c:v>2024</c:v>
                </c:pt>
                <c:pt idx="1">
                  <c:v>2023</c:v>
                </c:pt>
                <c:pt idx="2">
                  <c:v>2022</c:v>
                </c:pt>
                <c:pt idx="3">
                  <c:v>2021</c:v>
                </c:pt>
                <c:pt idx="4">
                  <c:v>2020</c:v>
                </c:pt>
                <c:pt idx="5">
                  <c:v>2019</c:v>
                </c:pt>
                <c:pt idx="6">
                  <c:v>2018</c:v>
                </c:pt>
                <c:pt idx="7">
                  <c:v>2017</c:v>
                </c:pt>
                <c:pt idx="8">
                  <c:v>2016</c:v>
                </c:pt>
                <c:pt idx="9">
                  <c:v>2015</c:v>
                </c:pt>
              </c:numCache>
            </c:numRef>
          </c:cat>
          <c:val>
            <c:numRef>
              <c:f>'celkem účastníci DATA'!$F$2:$O$2</c:f>
              <c:numCache>
                <c:formatCode>General</c:formatCode>
                <c:ptCount val="10"/>
                <c:pt idx="0">
                  <c:v>37</c:v>
                </c:pt>
                <c:pt idx="1">
                  <c:v>44</c:v>
                </c:pt>
                <c:pt idx="2">
                  <c:v>42</c:v>
                </c:pt>
                <c:pt idx="3">
                  <c:v>32</c:v>
                </c:pt>
                <c:pt idx="4">
                  <c:v>24</c:v>
                </c:pt>
                <c:pt idx="5">
                  <c:v>13</c:v>
                </c:pt>
                <c:pt idx="6">
                  <c:v>19</c:v>
                </c:pt>
                <c:pt idx="7">
                  <c:v>20</c:v>
                </c:pt>
                <c:pt idx="8">
                  <c:v>19</c:v>
                </c:pt>
                <c:pt idx="9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0B98-4994-ADAC-CF53546F306B}"/>
            </c:ext>
          </c:extLst>
        </c:ser>
        <c:ser>
          <c:idx val="3"/>
          <c:order val="3"/>
          <c:tx>
            <c:strRef>
              <c:f>'celkem účastníci DATA'!$E$7</c:f>
              <c:strCache>
                <c:ptCount val="1"/>
                <c:pt idx="0">
                  <c:v>nováčci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'celkem účastníci DATA'!$F$1:$O$1</c:f>
              <c:numCache>
                <c:formatCode>General</c:formatCode>
                <c:ptCount val="10"/>
                <c:pt idx="0">
                  <c:v>2024</c:v>
                </c:pt>
                <c:pt idx="1">
                  <c:v>2023</c:v>
                </c:pt>
                <c:pt idx="2">
                  <c:v>2022</c:v>
                </c:pt>
                <c:pt idx="3">
                  <c:v>2021</c:v>
                </c:pt>
                <c:pt idx="4">
                  <c:v>2020</c:v>
                </c:pt>
                <c:pt idx="5">
                  <c:v>2019</c:v>
                </c:pt>
                <c:pt idx="6">
                  <c:v>2018</c:v>
                </c:pt>
                <c:pt idx="7">
                  <c:v>2017</c:v>
                </c:pt>
                <c:pt idx="8">
                  <c:v>2016</c:v>
                </c:pt>
                <c:pt idx="9">
                  <c:v>2015</c:v>
                </c:pt>
              </c:numCache>
            </c:numRef>
          </c:cat>
          <c:val>
            <c:numRef>
              <c:f>'celkem účastníci DATA'!$F$7:$O$7</c:f>
              <c:numCache>
                <c:formatCode>General</c:formatCode>
                <c:ptCount val="10"/>
                <c:pt idx="0">
                  <c:v>9</c:v>
                </c:pt>
                <c:pt idx="1">
                  <c:v>14</c:v>
                </c:pt>
                <c:pt idx="2">
                  <c:v>18</c:v>
                </c:pt>
                <c:pt idx="3">
                  <c:v>12</c:v>
                </c:pt>
                <c:pt idx="4">
                  <c:v>12</c:v>
                </c:pt>
                <c:pt idx="5">
                  <c:v>2</c:v>
                </c:pt>
                <c:pt idx="6">
                  <c:v>3</c:v>
                </c:pt>
                <c:pt idx="7">
                  <c:v>7</c:v>
                </c:pt>
                <c:pt idx="8">
                  <c:v>12</c:v>
                </c:pt>
                <c:pt idx="9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0B98-4994-ADAC-CF53546F30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4295360"/>
        <c:axId val="894291616"/>
      </c:lineChart>
      <c:catAx>
        <c:axId val="894295360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894291616"/>
        <c:crosses val="autoZero"/>
        <c:auto val="1"/>
        <c:lblAlgn val="ctr"/>
        <c:lblOffset val="100"/>
        <c:noMultiLvlLbl val="0"/>
      </c:catAx>
      <c:valAx>
        <c:axId val="894291616"/>
        <c:scaling>
          <c:orientation val="minMax"/>
          <c:max val="50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894295360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1C21FCC0-54C3-4EC6-BA9C-9997A4ED9DE8}">
  <sheetPr/>
  <sheetViews>
    <sheetView tabSelected="1" zoomScale="90" workbookViewId="0" zoomToFit="1"/>
  </sheetViews>
  <pageMargins left="0.7" right="0.7" top="0.78740157499999996" bottom="0.78740157499999996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75379" cy="5973379"/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1A4D1DE6-E330-59F3-DBF3-39D235F68626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13"/>
  <sheetViews>
    <sheetView workbookViewId="0">
      <pane xSplit="1" ySplit="10" topLeftCell="B11" activePane="bottomRight" state="frozen"/>
      <selection pane="topRight" activeCell="B1" sqref="B1"/>
      <selection pane="bottomLeft" activeCell="A4" sqref="A4"/>
      <selection pane="bottomRight" activeCell="F5" sqref="F5"/>
    </sheetView>
  </sheetViews>
  <sheetFormatPr defaultColWidth="8.88671875" defaultRowHeight="14.4" x14ac:dyDescent="0.3"/>
  <cols>
    <col min="1" max="1" width="8.88671875" style="1"/>
    <col min="2" max="2" width="8.88671875" style="4"/>
    <col min="3" max="3" width="15.6640625" style="3" bestFit="1" customWidth="1"/>
    <col min="4" max="4" width="9.33203125" style="3" bestFit="1" customWidth="1"/>
    <col min="5" max="7" width="8.88671875" style="4"/>
    <col min="8" max="8" width="10.109375" style="4" bestFit="1" customWidth="1"/>
    <col min="9" max="15" width="8.88671875" style="4"/>
    <col min="16" max="18" width="8.88671875" style="1"/>
    <col min="19" max="19" width="9.109375" customWidth="1"/>
    <col min="20" max="16384" width="8.88671875" style="1"/>
  </cols>
  <sheetData>
    <row r="1" spans="1:18" x14ac:dyDescent="0.3">
      <c r="E1" s="99" t="s">
        <v>586</v>
      </c>
      <c r="F1" s="100">
        <v>2024</v>
      </c>
      <c r="G1" s="100">
        <v>2023</v>
      </c>
      <c r="H1" s="4">
        <v>2022</v>
      </c>
      <c r="I1" s="4">
        <v>2021</v>
      </c>
      <c r="J1" s="4">
        <v>2020</v>
      </c>
      <c r="K1" s="4">
        <v>2019</v>
      </c>
      <c r="L1" s="4">
        <v>2018</v>
      </c>
      <c r="M1" s="4">
        <v>2017</v>
      </c>
      <c r="N1" s="4">
        <v>2016</v>
      </c>
      <c r="O1" s="4">
        <v>2015</v>
      </c>
    </row>
    <row r="2" spans="1:18" x14ac:dyDescent="0.3">
      <c r="E2" s="99" t="s">
        <v>587</v>
      </c>
      <c r="F2" s="4">
        <f>'2024'!C3</f>
        <v>37</v>
      </c>
      <c r="G2" s="4">
        <f>'2023'!C3</f>
        <v>44</v>
      </c>
      <c r="H2" s="4">
        <f>'2022'!C3</f>
        <v>42</v>
      </c>
      <c r="I2" s="4">
        <f>'2021'!C3</f>
        <v>32</v>
      </c>
      <c r="J2" s="4">
        <f>'2020'!C3</f>
        <v>24</v>
      </c>
      <c r="K2" s="4">
        <f>'2019'!B15</f>
        <v>13</v>
      </c>
      <c r="L2" s="4">
        <f>'2018'!B21</f>
        <v>19</v>
      </c>
      <c r="M2" s="4">
        <f>'2017'!B22</f>
        <v>20</v>
      </c>
      <c r="N2" s="4">
        <f>'2016'!B21</f>
        <v>19</v>
      </c>
      <c r="O2" s="4">
        <f>'2015'!B14</f>
        <v>12</v>
      </c>
    </row>
    <row r="3" spans="1:18" x14ac:dyDescent="0.3">
      <c r="A3" s="3"/>
      <c r="E3" s="98" t="s">
        <v>206</v>
      </c>
      <c r="F3" s="127">
        <f>'2024'!F3</f>
        <v>27</v>
      </c>
      <c r="G3" s="4">
        <f>'2023'!F3</f>
        <v>28</v>
      </c>
      <c r="H3" s="4">
        <f>'2022'!F3</f>
        <v>29</v>
      </c>
      <c r="I3" s="4">
        <f>'2021'!F3</f>
        <v>23</v>
      </c>
      <c r="J3" s="4">
        <f>'2020'!H3</f>
        <v>13</v>
      </c>
    </row>
    <row r="4" spans="1:18" x14ac:dyDescent="0.3">
      <c r="A4" s="3"/>
      <c r="E4" s="99" t="s">
        <v>204</v>
      </c>
      <c r="F4" s="100">
        <f>'2024'!G3</f>
        <v>19</v>
      </c>
      <c r="G4" s="4">
        <f>'2023'!G3</f>
        <v>28</v>
      </c>
      <c r="H4" s="4">
        <f>'2022'!G3</f>
        <v>21</v>
      </c>
      <c r="I4" s="4">
        <f>'2021'!G3</f>
        <v>22</v>
      </c>
      <c r="J4" s="4">
        <f>'2020'!F3</f>
        <v>18</v>
      </c>
      <c r="K4" s="4">
        <f>'2019'!B15</f>
        <v>13</v>
      </c>
      <c r="L4" s="4">
        <f>'2018'!B21</f>
        <v>19</v>
      </c>
      <c r="M4" s="4">
        <f>'2017'!B22</f>
        <v>20</v>
      </c>
      <c r="N4" s="4">
        <f>'2016'!B21</f>
        <v>19</v>
      </c>
      <c r="O4" s="4">
        <f>'2015'!B14</f>
        <v>12</v>
      </c>
    </row>
    <row r="5" spans="1:18" x14ac:dyDescent="0.3">
      <c r="A5" s="3"/>
      <c r="E5" s="99" t="s">
        <v>205</v>
      </c>
      <c r="F5" s="100"/>
      <c r="G5" s="99"/>
      <c r="J5" s="4">
        <f>'2020'!G3</f>
        <v>11</v>
      </c>
    </row>
    <row r="6" spans="1:18" x14ac:dyDescent="0.3">
      <c r="A6" s="3"/>
      <c r="E6" s="126" t="s">
        <v>705</v>
      </c>
      <c r="F6" s="100">
        <v>4</v>
      </c>
      <c r="G6" s="99"/>
    </row>
    <row r="7" spans="1:18" x14ac:dyDescent="0.3">
      <c r="A7" s="3"/>
      <c r="E7" s="111" t="s">
        <v>689</v>
      </c>
      <c r="F7" s="128">
        <f>'2024'!B3</f>
        <v>9</v>
      </c>
      <c r="G7" s="100">
        <f>'2023'!B3</f>
        <v>14</v>
      </c>
      <c r="H7" s="4">
        <f>'2022'!B3</f>
        <v>18</v>
      </c>
      <c r="I7" s="4">
        <f>'2021'!B3</f>
        <v>12</v>
      </c>
      <c r="J7" s="4">
        <f>'2020'!B3</f>
        <v>12</v>
      </c>
      <c r="K7" s="4">
        <v>2</v>
      </c>
      <c r="L7" s="4">
        <v>3</v>
      </c>
      <c r="M7" s="4">
        <v>7</v>
      </c>
      <c r="N7" s="4">
        <v>12</v>
      </c>
      <c r="O7" s="4">
        <v>12</v>
      </c>
    </row>
    <row r="8" spans="1:18" x14ac:dyDescent="0.3">
      <c r="A8" s="3"/>
    </row>
    <row r="9" spans="1:18" x14ac:dyDescent="0.3">
      <c r="A9" s="3"/>
      <c r="E9" s="4" t="s">
        <v>100</v>
      </c>
      <c r="F9" s="4">
        <v>2024</v>
      </c>
      <c r="G9" s="4">
        <v>2023</v>
      </c>
      <c r="H9" s="4">
        <v>2022</v>
      </c>
      <c r="I9" s="4">
        <v>2021</v>
      </c>
      <c r="J9" s="4">
        <v>2020</v>
      </c>
      <c r="K9" s="4">
        <v>2019</v>
      </c>
      <c r="L9" s="4">
        <v>2018</v>
      </c>
      <c r="M9" s="4">
        <v>2017</v>
      </c>
      <c r="N9" s="4">
        <v>2016</v>
      </c>
      <c r="O9" s="4">
        <v>2015</v>
      </c>
    </row>
    <row r="10" spans="1:18" x14ac:dyDescent="0.3">
      <c r="A10" s="3"/>
      <c r="B10" s="4">
        <f>MAX(B12:B171)</f>
        <v>101</v>
      </c>
      <c r="D10" s="3" t="s">
        <v>101</v>
      </c>
      <c r="E10" s="4">
        <f t="shared" ref="E10:O10" si="0">SUM(E11:E113)</f>
        <v>262</v>
      </c>
      <c r="F10" s="4">
        <f t="shared" si="0"/>
        <v>37</v>
      </c>
      <c r="G10" s="4">
        <f t="shared" si="0"/>
        <v>44</v>
      </c>
      <c r="H10" s="4">
        <f t="shared" si="0"/>
        <v>42</v>
      </c>
      <c r="I10" s="4">
        <f t="shared" si="0"/>
        <v>32</v>
      </c>
      <c r="J10" s="4">
        <f t="shared" si="0"/>
        <v>24</v>
      </c>
      <c r="K10" s="4">
        <f t="shared" si="0"/>
        <v>13</v>
      </c>
      <c r="L10" s="4">
        <f t="shared" si="0"/>
        <v>19</v>
      </c>
      <c r="M10" s="4">
        <f t="shared" si="0"/>
        <v>20</v>
      </c>
      <c r="N10" s="4">
        <f t="shared" si="0"/>
        <v>19</v>
      </c>
      <c r="O10" s="4">
        <f t="shared" si="0"/>
        <v>12</v>
      </c>
    </row>
    <row r="11" spans="1:18" x14ac:dyDescent="0.3">
      <c r="A11" s="3"/>
      <c r="B11" s="73">
        <v>1</v>
      </c>
      <c r="C11" s="74" t="s">
        <v>32</v>
      </c>
      <c r="D11" s="74" t="s">
        <v>31</v>
      </c>
      <c r="E11" s="121">
        <f t="shared" ref="E11:E42" si="1">SUM(F11:O11)</f>
        <v>10</v>
      </c>
      <c r="F11" s="142">
        <v>1</v>
      </c>
      <c r="G11" s="73">
        <v>1</v>
      </c>
      <c r="H11" s="73">
        <v>1</v>
      </c>
      <c r="I11" s="73">
        <v>1</v>
      </c>
      <c r="J11" s="73">
        <v>1</v>
      </c>
      <c r="K11" s="73">
        <v>1</v>
      </c>
      <c r="L11" s="73">
        <v>1</v>
      </c>
      <c r="M11" s="73">
        <v>1</v>
      </c>
      <c r="N11" s="73">
        <v>1</v>
      </c>
      <c r="O11" s="73">
        <v>1</v>
      </c>
      <c r="R11" s="31"/>
    </row>
    <row r="12" spans="1:18" x14ac:dyDescent="0.3">
      <c r="A12" s="3"/>
      <c r="B12" s="73">
        <v>2</v>
      </c>
      <c r="C12" s="74" t="s">
        <v>30</v>
      </c>
      <c r="D12" s="74" t="s">
        <v>29</v>
      </c>
      <c r="E12" s="121">
        <f t="shared" si="1"/>
        <v>10</v>
      </c>
      <c r="F12" s="142">
        <v>1</v>
      </c>
      <c r="G12" s="73">
        <v>1</v>
      </c>
      <c r="H12" s="73">
        <v>1</v>
      </c>
      <c r="I12" s="73">
        <v>1</v>
      </c>
      <c r="J12" s="73">
        <v>1</v>
      </c>
      <c r="K12" s="73">
        <v>1</v>
      </c>
      <c r="L12" s="73">
        <v>1</v>
      </c>
      <c r="M12" s="73">
        <v>1</v>
      </c>
      <c r="N12" s="73">
        <v>1</v>
      </c>
      <c r="O12" s="73">
        <v>1</v>
      </c>
      <c r="P12" s="34"/>
    </row>
    <row r="13" spans="1:18" x14ac:dyDescent="0.3">
      <c r="A13" s="3"/>
      <c r="B13" s="73">
        <v>3</v>
      </c>
      <c r="C13" s="74" t="s">
        <v>20</v>
      </c>
      <c r="D13" s="74" t="s">
        <v>19</v>
      </c>
      <c r="E13" s="121">
        <f t="shared" si="1"/>
        <v>10</v>
      </c>
      <c r="F13" s="142">
        <v>1</v>
      </c>
      <c r="G13" s="73">
        <v>1</v>
      </c>
      <c r="H13" s="73">
        <v>1</v>
      </c>
      <c r="I13" s="73">
        <v>1</v>
      </c>
      <c r="J13" s="73">
        <v>1</v>
      </c>
      <c r="K13" s="73">
        <v>1</v>
      </c>
      <c r="L13" s="73">
        <v>1</v>
      </c>
      <c r="M13" s="73">
        <v>1</v>
      </c>
      <c r="N13" s="73">
        <v>1</v>
      </c>
      <c r="O13" s="73">
        <v>1</v>
      </c>
      <c r="P13" s="34"/>
    </row>
    <row r="14" spans="1:18" x14ac:dyDescent="0.3">
      <c r="A14" s="3"/>
      <c r="B14" s="73">
        <v>4</v>
      </c>
      <c r="C14" s="101" t="s">
        <v>18</v>
      </c>
      <c r="D14" s="101" t="s">
        <v>17</v>
      </c>
      <c r="E14" s="121">
        <f t="shared" si="1"/>
        <v>10</v>
      </c>
      <c r="F14" s="142">
        <v>1</v>
      </c>
      <c r="G14" s="73">
        <v>1</v>
      </c>
      <c r="H14" s="73">
        <v>1</v>
      </c>
      <c r="I14" s="73">
        <v>1</v>
      </c>
      <c r="J14" s="73">
        <v>1</v>
      </c>
      <c r="K14" s="73">
        <v>1</v>
      </c>
      <c r="L14" s="73">
        <v>1</v>
      </c>
      <c r="M14" s="73">
        <v>1</v>
      </c>
      <c r="N14" s="73">
        <v>1</v>
      </c>
      <c r="O14" s="73">
        <v>1</v>
      </c>
      <c r="R14" s="31"/>
    </row>
    <row r="15" spans="1:18" x14ac:dyDescent="0.3">
      <c r="A15" s="3"/>
      <c r="B15" s="73">
        <v>5</v>
      </c>
      <c r="C15" s="74" t="s">
        <v>41</v>
      </c>
      <c r="D15" s="74" t="s">
        <v>40</v>
      </c>
      <c r="E15" s="121">
        <f t="shared" si="1"/>
        <v>10</v>
      </c>
      <c r="F15" s="142">
        <v>1</v>
      </c>
      <c r="G15" s="73">
        <v>1</v>
      </c>
      <c r="H15" s="73">
        <v>1</v>
      </c>
      <c r="I15" s="73">
        <v>1</v>
      </c>
      <c r="J15" s="73">
        <v>1</v>
      </c>
      <c r="K15" s="73">
        <v>1</v>
      </c>
      <c r="L15" s="73">
        <v>1</v>
      </c>
      <c r="M15" s="73">
        <v>1</v>
      </c>
      <c r="N15" s="73">
        <v>1</v>
      </c>
      <c r="O15" s="73">
        <v>1</v>
      </c>
      <c r="P15" s="34"/>
    </row>
    <row r="16" spans="1:18" x14ac:dyDescent="0.3">
      <c r="A16" s="3"/>
      <c r="B16" s="73">
        <v>6</v>
      </c>
      <c r="C16" s="74" t="s">
        <v>33</v>
      </c>
      <c r="D16" s="74" t="s">
        <v>13</v>
      </c>
      <c r="E16" s="121">
        <f t="shared" si="1"/>
        <v>10</v>
      </c>
      <c r="F16" s="142">
        <v>1</v>
      </c>
      <c r="G16" s="73">
        <v>1</v>
      </c>
      <c r="H16" s="73">
        <v>1</v>
      </c>
      <c r="I16" s="73">
        <v>1</v>
      </c>
      <c r="J16" s="73">
        <v>1</v>
      </c>
      <c r="K16" s="73">
        <v>1</v>
      </c>
      <c r="L16" s="73">
        <v>1</v>
      </c>
      <c r="M16" s="73">
        <v>1</v>
      </c>
      <c r="N16" s="73">
        <v>1</v>
      </c>
      <c r="O16" s="73">
        <v>1</v>
      </c>
      <c r="R16" s="31"/>
    </row>
    <row r="17" spans="1:18" x14ac:dyDescent="0.3">
      <c r="A17" s="3"/>
      <c r="B17" s="4">
        <v>7</v>
      </c>
      <c r="C17" s="3" t="s">
        <v>11</v>
      </c>
      <c r="D17" s="3" t="s">
        <v>75</v>
      </c>
      <c r="E17" s="122">
        <f t="shared" si="1"/>
        <v>8</v>
      </c>
      <c r="F17" s="143">
        <v>1</v>
      </c>
      <c r="G17" s="4">
        <v>1</v>
      </c>
      <c r="H17" s="4">
        <v>1</v>
      </c>
      <c r="I17" s="4">
        <v>1</v>
      </c>
      <c r="J17" s="4">
        <v>1</v>
      </c>
      <c r="K17" s="4">
        <v>1</v>
      </c>
      <c r="L17" s="4">
        <v>1</v>
      </c>
      <c r="M17" s="4">
        <v>1</v>
      </c>
      <c r="R17" s="31"/>
    </row>
    <row r="18" spans="1:18" x14ac:dyDescent="0.3">
      <c r="A18" s="3"/>
      <c r="B18" s="73">
        <v>8</v>
      </c>
      <c r="C18" s="74" t="s">
        <v>14</v>
      </c>
      <c r="D18" s="74" t="s">
        <v>13</v>
      </c>
      <c r="E18" s="121">
        <f t="shared" si="1"/>
        <v>7</v>
      </c>
      <c r="F18" s="142"/>
      <c r="G18" s="73">
        <v>1</v>
      </c>
      <c r="H18" s="73">
        <v>1</v>
      </c>
      <c r="I18" s="73">
        <v>1</v>
      </c>
      <c r="J18" s="73"/>
      <c r="K18" s="73">
        <v>1</v>
      </c>
      <c r="L18" s="73">
        <v>1</v>
      </c>
      <c r="M18" s="73">
        <v>1</v>
      </c>
      <c r="N18" s="73">
        <v>1</v>
      </c>
      <c r="O18" s="73"/>
      <c r="R18" s="31"/>
    </row>
    <row r="19" spans="1:18" x14ac:dyDescent="0.3">
      <c r="A19" s="3"/>
      <c r="B19" s="73">
        <v>9</v>
      </c>
      <c r="C19" s="75" t="s">
        <v>91</v>
      </c>
      <c r="D19" s="74" t="s">
        <v>15</v>
      </c>
      <c r="E19" s="121">
        <f t="shared" si="1"/>
        <v>7</v>
      </c>
      <c r="F19" s="142"/>
      <c r="G19" s="73">
        <v>1</v>
      </c>
      <c r="H19" s="73">
        <v>1</v>
      </c>
      <c r="I19" s="73">
        <v>1</v>
      </c>
      <c r="J19" s="73"/>
      <c r="K19" s="73">
        <v>1</v>
      </c>
      <c r="L19" s="73">
        <v>1</v>
      </c>
      <c r="M19" s="73">
        <v>1</v>
      </c>
      <c r="N19" s="73">
        <v>1</v>
      </c>
      <c r="O19" s="73"/>
      <c r="R19" s="31"/>
    </row>
    <row r="20" spans="1:18" x14ac:dyDescent="0.3">
      <c r="A20" s="3"/>
      <c r="B20" s="73">
        <v>10</v>
      </c>
      <c r="C20" s="74" t="s">
        <v>45</v>
      </c>
      <c r="D20" s="74" t="s">
        <v>44</v>
      </c>
      <c r="E20" s="121">
        <f t="shared" si="1"/>
        <v>7</v>
      </c>
      <c r="F20" s="142">
        <v>1</v>
      </c>
      <c r="G20" s="73">
        <v>1</v>
      </c>
      <c r="H20" s="73">
        <v>1</v>
      </c>
      <c r="I20" s="73">
        <v>1</v>
      </c>
      <c r="J20" s="73">
        <v>1</v>
      </c>
      <c r="K20" s="73">
        <v>1</v>
      </c>
      <c r="L20" s="73">
        <v>1</v>
      </c>
      <c r="M20" s="73"/>
      <c r="N20" s="73"/>
      <c r="O20" s="73"/>
      <c r="R20" s="31"/>
    </row>
    <row r="21" spans="1:18" x14ac:dyDescent="0.3">
      <c r="A21" s="3"/>
      <c r="B21" s="4">
        <v>11</v>
      </c>
      <c r="C21" s="3" t="s">
        <v>35</v>
      </c>
      <c r="D21" s="3" t="s">
        <v>34</v>
      </c>
      <c r="E21" s="122">
        <f t="shared" si="1"/>
        <v>6</v>
      </c>
      <c r="F21" s="143"/>
      <c r="H21" s="4">
        <v>1</v>
      </c>
      <c r="J21" s="4">
        <v>1</v>
      </c>
      <c r="K21" s="4">
        <v>1</v>
      </c>
      <c r="L21" s="4">
        <v>1</v>
      </c>
      <c r="M21" s="4">
        <v>1</v>
      </c>
      <c r="N21" s="4">
        <v>1</v>
      </c>
      <c r="R21" s="31"/>
    </row>
    <row r="22" spans="1:18" x14ac:dyDescent="0.3">
      <c r="A22" s="3"/>
      <c r="B22" s="73">
        <v>12</v>
      </c>
      <c r="C22" s="74" t="s">
        <v>22</v>
      </c>
      <c r="D22" s="74" t="s">
        <v>21</v>
      </c>
      <c r="E22" s="121">
        <f t="shared" si="1"/>
        <v>5</v>
      </c>
      <c r="F22" s="142">
        <v>1</v>
      </c>
      <c r="G22" s="73"/>
      <c r="H22" s="73"/>
      <c r="I22" s="73">
        <v>1</v>
      </c>
      <c r="J22" s="73"/>
      <c r="K22" s="73"/>
      <c r="L22" s="73">
        <v>1</v>
      </c>
      <c r="M22" s="73">
        <v>1</v>
      </c>
      <c r="N22" s="73"/>
      <c r="O22" s="73">
        <v>1</v>
      </c>
      <c r="R22" s="31"/>
    </row>
    <row r="23" spans="1:18" x14ac:dyDescent="0.3">
      <c r="A23" s="3"/>
      <c r="B23" s="73">
        <v>13</v>
      </c>
      <c r="C23" s="74" t="s">
        <v>99</v>
      </c>
      <c r="D23" s="74" t="s">
        <v>67</v>
      </c>
      <c r="E23" s="121">
        <f t="shared" si="1"/>
        <v>5</v>
      </c>
      <c r="F23" s="142">
        <v>1</v>
      </c>
      <c r="G23" s="73">
        <v>1</v>
      </c>
      <c r="H23" s="73"/>
      <c r="I23" s="73">
        <v>1</v>
      </c>
      <c r="J23" s="73">
        <v>1</v>
      </c>
      <c r="K23" s="73">
        <v>1</v>
      </c>
      <c r="L23" s="73"/>
      <c r="M23" s="73"/>
      <c r="N23" s="73"/>
      <c r="O23" s="73"/>
      <c r="R23" s="31"/>
    </row>
    <row r="24" spans="1:18" x14ac:dyDescent="0.3">
      <c r="A24" s="3"/>
      <c r="B24" s="73">
        <v>14</v>
      </c>
      <c r="C24" s="75" t="s">
        <v>219</v>
      </c>
      <c r="D24" s="75" t="s">
        <v>31</v>
      </c>
      <c r="E24" s="121">
        <f t="shared" si="1"/>
        <v>5</v>
      </c>
      <c r="F24" s="142">
        <v>1</v>
      </c>
      <c r="G24" s="73">
        <v>1</v>
      </c>
      <c r="H24" s="73">
        <v>1</v>
      </c>
      <c r="I24" s="73">
        <v>1</v>
      </c>
      <c r="J24" s="73">
        <v>1</v>
      </c>
      <c r="K24" s="73"/>
      <c r="L24" s="73"/>
      <c r="M24" s="73"/>
      <c r="N24" s="73"/>
      <c r="O24" s="73"/>
      <c r="R24" s="31"/>
    </row>
    <row r="25" spans="1:18" x14ac:dyDescent="0.3">
      <c r="A25" s="3"/>
      <c r="B25" s="4">
        <v>15</v>
      </c>
      <c r="C25" s="3" t="s">
        <v>49</v>
      </c>
      <c r="D25" s="3" t="s">
        <v>48</v>
      </c>
      <c r="E25" s="122">
        <f t="shared" si="1"/>
        <v>4</v>
      </c>
      <c r="F25" s="143"/>
      <c r="G25" s="4">
        <v>1</v>
      </c>
      <c r="I25" s="4">
        <v>1</v>
      </c>
      <c r="J25" s="4">
        <v>1</v>
      </c>
      <c r="N25" s="4">
        <v>1</v>
      </c>
      <c r="R25" s="31"/>
    </row>
    <row r="26" spans="1:18" x14ac:dyDescent="0.3">
      <c r="A26" s="3"/>
      <c r="B26" s="4">
        <v>16</v>
      </c>
      <c r="C26" s="135" t="s">
        <v>24</v>
      </c>
      <c r="D26" s="135" t="s">
        <v>23</v>
      </c>
      <c r="E26" s="122">
        <f t="shared" si="1"/>
        <v>4</v>
      </c>
      <c r="F26" s="143">
        <v>1</v>
      </c>
      <c r="G26" s="4">
        <v>1</v>
      </c>
      <c r="I26" s="4">
        <v>1</v>
      </c>
      <c r="L26" s="4">
        <v>1</v>
      </c>
      <c r="R26" s="31"/>
    </row>
    <row r="27" spans="1:18" x14ac:dyDescent="0.3">
      <c r="A27" s="3"/>
      <c r="B27" s="4">
        <v>17</v>
      </c>
      <c r="C27" s="11" t="s">
        <v>216</v>
      </c>
      <c r="D27" s="11" t="s">
        <v>197</v>
      </c>
      <c r="E27" s="122">
        <f t="shared" si="1"/>
        <v>4</v>
      </c>
      <c r="F27" s="143"/>
      <c r="G27" s="4">
        <v>1</v>
      </c>
      <c r="H27" s="4">
        <v>1</v>
      </c>
      <c r="I27" s="4">
        <v>1</v>
      </c>
      <c r="J27" s="4">
        <v>1</v>
      </c>
      <c r="R27" s="31"/>
    </row>
    <row r="28" spans="1:18" x14ac:dyDescent="0.3">
      <c r="A28" s="3"/>
      <c r="B28" s="4">
        <v>18</v>
      </c>
      <c r="C28" s="3" t="s">
        <v>442</v>
      </c>
      <c r="D28" s="133" t="s">
        <v>441</v>
      </c>
      <c r="E28" s="122">
        <f t="shared" si="1"/>
        <v>4</v>
      </c>
      <c r="F28" s="143">
        <v>1</v>
      </c>
      <c r="G28" s="4">
        <v>1</v>
      </c>
      <c r="H28" s="4">
        <v>1</v>
      </c>
      <c r="I28" s="4">
        <v>1</v>
      </c>
      <c r="R28" s="31"/>
    </row>
    <row r="29" spans="1:18" x14ac:dyDescent="0.3">
      <c r="A29" s="3"/>
      <c r="B29" s="4">
        <v>19</v>
      </c>
      <c r="C29" s="3" t="s">
        <v>353</v>
      </c>
      <c r="D29" s="36" t="s">
        <v>352</v>
      </c>
      <c r="E29" s="122">
        <f t="shared" si="1"/>
        <v>4</v>
      </c>
      <c r="F29" s="143">
        <v>1</v>
      </c>
      <c r="G29" s="4">
        <v>1</v>
      </c>
      <c r="H29" s="4">
        <v>1</v>
      </c>
      <c r="I29" s="4">
        <v>1</v>
      </c>
      <c r="P29" s="34"/>
    </row>
    <row r="30" spans="1:18" x14ac:dyDescent="0.3">
      <c r="A30" s="3"/>
      <c r="B30" s="4">
        <v>20</v>
      </c>
      <c r="C30" s="3" t="s">
        <v>355</v>
      </c>
      <c r="D30" s="36" t="s">
        <v>354</v>
      </c>
      <c r="E30" s="122">
        <f t="shared" si="1"/>
        <v>4</v>
      </c>
      <c r="F30" s="143">
        <v>1</v>
      </c>
      <c r="G30" s="4">
        <v>1</v>
      </c>
      <c r="H30" s="4">
        <v>1</v>
      </c>
      <c r="I30" s="4">
        <v>1</v>
      </c>
      <c r="P30" s="34"/>
    </row>
    <row r="31" spans="1:18" x14ac:dyDescent="0.3">
      <c r="A31" s="3"/>
      <c r="B31" s="4">
        <v>21</v>
      </c>
      <c r="C31" s="134" t="s">
        <v>358</v>
      </c>
      <c r="D31" s="36" t="s">
        <v>197</v>
      </c>
      <c r="E31" s="122">
        <f t="shared" si="1"/>
        <v>4</v>
      </c>
      <c r="F31" s="143">
        <v>1</v>
      </c>
      <c r="G31" s="4">
        <v>1</v>
      </c>
      <c r="H31" s="4">
        <v>1</v>
      </c>
      <c r="I31" s="4">
        <v>1</v>
      </c>
      <c r="R31" s="31"/>
    </row>
    <row r="32" spans="1:18" x14ac:dyDescent="0.3">
      <c r="A32" s="3"/>
      <c r="B32" s="73">
        <v>22</v>
      </c>
      <c r="C32" s="74" t="s">
        <v>51</v>
      </c>
      <c r="D32" s="74" t="s">
        <v>50</v>
      </c>
      <c r="E32" s="121">
        <f t="shared" si="1"/>
        <v>3</v>
      </c>
      <c r="F32" s="142">
        <v>1</v>
      </c>
      <c r="G32" s="73"/>
      <c r="H32" s="73"/>
      <c r="I32" s="73"/>
      <c r="J32" s="73"/>
      <c r="K32" s="73"/>
      <c r="L32" s="73"/>
      <c r="M32" s="73"/>
      <c r="N32" s="73">
        <v>1</v>
      </c>
      <c r="O32" s="73">
        <v>1</v>
      </c>
      <c r="R32" s="31"/>
    </row>
    <row r="33" spans="1:18" x14ac:dyDescent="0.3">
      <c r="A33" s="3"/>
      <c r="B33" s="73">
        <v>23</v>
      </c>
      <c r="C33" s="74" t="s">
        <v>10</v>
      </c>
      <c r="D33" s="74" t="s">
        <v>9</v>
      </c>
      <c r="E33" s="121">
        <f t="shared" si="1"/>
        <v>3</v>
      </c>
      <c r="F33" s="142"/>
      <c r="G33" s="73"/>
      <c r="H33" s="73"/>
      <c r="I33" s="73"/>
      <c r="J33" s="73"/>
      <c r="K33" s="73"/>
      <c r="L33" s="73">
        <v>1</v>
      </c>
      <c r="M33" s="73">
        <v>1</v>
      </c>
      <c r="N33" s="73">
        <v>1</v>
      </c>
      <c r="O33" s="73"/>
      <c r="P33" s="34"/>
    </row>
    <row r="34" spans="1:18" x14ac:dyDescent="0.3">
      <c r="A34" s="3"/>
      <c r="B34" s="73">
        <v>24</v>
      </c>
      <c r="C34" s="74" t="s">
        <v>39</v>
      </c>
      <c r="D34" s="74" t="s">
        <v>38</v>
      </c>
      <c r="E34" s="121">
        <f t="shared" si="1"/>
        <v>3</v>
      </c>
      <c r="F34" s="142"/>
      <c r="G34" s="73"/>
      <c r="H34" s="73"/>
      <c r="I34" s="73"/>
      <c r="J34" s="73"/>
      <c r="K34" s="73"/>
      <c r="L34" s="73">
        <v>1</v>
      </c>
      <c r="M34" s="73">
        <v>1</v>
      </c>
      <c r="N34" s="73">
        <v>1</v>
      </c>
      <c r="O34" s="73"/>
      <c r="R34" s="31"/>
    </row>
    <row r="35" spans="1:18" x14ac:dyDescent="0.3">
      <c r="A35" s="3"/>
      <c r="B35" s="73">
        <v>25</v>
      </c>
      <c r="C35" s="74" t="s">
        <v>89</v>
      </c>
      <c r="D35" s="74" t="s">
        <v>81</v>
      </c>
      <c r="E35" s="121">
        <f t="shared" si="1"/>
        <v>3</v>
      </c>
      <c r="F35" s="142"/>
      <c r="G35" s="73"/>
      <c r="H35" s="73">
        <v>1</v>
      </c>
      <c r="I35" s="73">
        <v>1</v>
      </c>
      <c r="J35" s="73"/>
      <c r="K35" s="73"/>
      <c r="L35" s="73"/>
      <c r="M35" s="73">
        <v>1</v>
      </c>
      <c r="N35" s="73"/>
      <c r="O35" s="73"/>
      <c r="P35" s="34"/>
    </row>
    <row r="36" spans="1:18" x14ac:dyDescent="0.3">
      <c r="A36" s="3"/>
      <c r="B36" s="73">
        <v>26</v>
      </c>
      <c r="C36" s="76" t="s">
        <v>323</v>
      </c>
      <c r="D36" s="76" t="s">
        <v>322</v>
      </c>
      <c r="E36" s="121">
        <f t="shared" si="1"/>
        <v>3</v>
      </c>
      <c r="F36" s="142"/>
      <c r="G36" s="73"/>
      <c r="H36" s="73">
        <v>1</v>
      </c>
      <c r="I36" s="73">
        <v>1</v>
      </c>
      <c r="J36" s="73">
        <v>1</v>
      </c>
      <c r="K36" s="73"/>
      <c r="L36" s="73"/>
      <c r="M36" s="73"/>
      <c r="N36" s="73"/>
      <c r="O36" s="73"/>
      <c r="P36" s="34"/>
    </row>
    <row r="37" spans="1:18" x14ac:dyDescent="0.3">
      <c r="A37" s="3"/>
      <c r="B37" s="73">
        <v>27</v>
      </c>
      <c r="C37" s="77" t="s">
        <v>324</v>
      </c>
      <c r="D37" s="77" t="s">
        <v>29</v>
      </c>
      <c r="E37" s="121">
        <f t="shared" si="1"/>
        <v>3</v>
      </c>
      <c r="F37" s="142"/>
      <c r="G37" s="73"/>
      <c r="H37" s="73">
        <v>1</v>
      </c>
      <c r="I37" s="73">
        <v>1</v>
      </c>
      <c r="J37" s="73">
        <v>1</v>
      </c>
      <c r="K37" s="73"/>
      <c r="L37" s="73"/>
      <c r="M37" s="73"/>
      <c r="N37" s="73"/>
      <c r="O37" s="73"/>
    </row>
    <row r="38" spans="1:18" x14ac:dyDescent="0.3">
      <c r="A38" s="3"/>
      <c r="B38" s="73">
        <v>28</v>
      </c>
      <c r="C38" s="75" t="s">
        <v>209</v>
      </c>
      <c r="D38" s="75" t="s">
        <v>220</v>
      </c>
      <c r="E38" s="121">
        <f t="shared" si="1"/>
        <v>3</v>
      </c>
      <c r="F38" s="142"/>
      <c r="G38" s="73">
        <v>1</v>
      </c>
      <c r="H38" s="73">
        <v>1</v>
      </c>
      <c r="I38" s="73"/>
      <c r="J38" s="73">
        <v>1</v>
      </c>
      <c r="K38" s="73"/>
      <c r="L38" s="73"/>
      <c r="M38" s="73"/>
      <c r="N38" s="73"/>
      <c r="O38" s="73"/>
    </row>
    <row r="39" spans="1:18" x14ac:dyDescent="0.3">
      <c r="A39" s="3"/>
      <c r="B39" s="73">
        <v>29</v>
      </c>
      <c r="C39" s="75" t="s">
        <v>212</v>
      </c>
      <c r="D39" s="75" t="s">
        <v>211</v>
      </c>
      <c r="E39" s="121">
        <f t="shared" si="1"/>
        <v>3</v>
      </c>
      <c r="F39" s="142"/>
      <c r="G39" s="73">
        <v>1</v>
      </c>
      <c r="H39" s="73">
        <v>1</v>
      </c>
      <c r="I39" s="73"/>
      <c r="J39" s="73">
        <v>1</v>
      </c>
      <c r="K39" s="73"/>
      <c r="L39" s="73"/>
      <c r="M39" s="73"/>
      <c r="N39" s="73"/>
      <c r="O39" s="73"/>
    </row>
    <row r="40" spans="1:18" x14ac:dyDescent="0.3">
      <c r="B40" s="73">
        <v>30</v>
      </c>
      <c r="C40" s="120" t="s">
        <v>440</v>
      </c>
      <c r="D40" s="120" t="s">
        <v>83</v>
      </c>
      <c r="E40" s="121">
        <f t="shared" si="1"/>
        <v>3</v>
      </c>
      <c r="F40" s="142"/>
      <c r="G40" s="73">
        <v>1</v>
      </c>
      <c r="H40" s="73">
        <v>1</v>
      </c>
      <c r="I40" s="73">
        <v>1</v>
      </c>
      <c r="J40" s="73"/>
      <c r="K40" s="73"/>
      <c r="L40" s="73"/>
      <c r="M40" s="73"/>
      <c r="N40" s="73"/>
      <c r="O40" s="73"/>
    </row>
    <row r="41" spans="1:18" x14ac:dyDescent="0.3">
      <c r="B41" s="73">
        <v>31</v>
      </c>
      <c r="C41" s="78" t="s">
        <v>442</v>
      </c>
      <c r="D41" s="78" t="s">
        <v>21</v>
      </c>
      <c r="E41" s="121">
        <f t="shared" si="1"/>
        <v>3</v>
      </c>
      <c r="F41" s="142">
        <v>1</v>
      </c>
      <c r="G41" s="73">
        <v>1</v>
      </c>
      <c r="H41" s="73">
        <v>1</v>
      </c>
      <c r="I41" s="73"/>
      <c r="J41" s="73"/>
      <c r="K41" s="73"/>
      <c r="L41" s="73"/>
      <c r="M41" s="73"/>
      <c r="N41" s="73"/>
      <c r="O41" s="73"/>
    </row>
    <row r="42" spans="1:18" x14ac:dyDescent="0.3">
      <c r="B42" s="73">
        <v>32</v>
      </c>
      <c r="C42" s="138" t="s">
        <v>496</v>
      </c>
      <c r="D42" s="138" t="s">
        <v>199</v>
      </c>
      <c r="E42" s="121">
        <f t="shared" si="1"/>
        <v>3</v>
      </c>
      <c r="F42" s="142">
        <v>1</v>
      </c>
      <c r="G42" s="73">
        <v>1</v>
      </c>
      <c r="H42" s="73">
        <v>1</v>
      </c>
      <c r="I42" s="73"/>
      <c r="J42" s="73"/>
      <c r="K42" s="73"/>
      <c r="L42" s="73"/>
      <c r="M42" s="73"/>
      <c r="N42" s="73"/>
      <c r="O42" s="73"/>
    </row>
    <row r="43" spans="1:18" x14ac:dyDescent="0.3">
      <c r="B43" s="73">
        <v>33</v>
      </c>
      <c r="C43" s="138" t="s">
        <v>497</v>
      </c>
      <c r="D43" s="138" t="s">
        <v>72</v>
      </c>
      <c r="E43" s="121">
        <f t="shared" ref="E43:E74" si="2">SUM(F43:O43)</f>
        <v>3</v>
      </c>
      <c r="F43" s="142">
        <v>1</v>
      </c>
      <c r="G43" s="73">
        <v>1</v>
      </c>
      <c r="H43" s="73">
        <v>1</v>
      </c>
      <c r="I43" s="73"/>
      <c r="J43" s="73"/>
      <c r="K43" s="73"/>
      <c r="L43" s="73"/>
      <c r="M43" s="73"/>
      <c r="N43" s="73"/>
      <c r="O43" s="73"/>
    </row>
    <row r="44" spans="1:18" x14ac:dyDescent="0.3">
      <c r="B44" s="73">
        <v>34</v>
      </c>
      <c r="C44" s="80" t="s">
        <v>464</v>
      </c>
      <c r="D44" s="80" t="s">
        <v>13</v>
      </c>
      <c r="E44" s="121">
        <f t="shared" si="2"/>
        <v>3</v>
      </c>
      <c r="F44" s="142">
        <v>1</v>
      </c>
      <c r="G44" s="73">
        <v>1</v>
      </c>
      <c r="H44" s="73">
        <v>1</v>
      </c>
      <c r="I44" s="73"/>
      <c r="J44" s="73"/>
      <c r="K44" s="73"/>
      <c r="L44" s="73"/>
      <c r="M44" s="73"/>
      <c r="N44" s="73"/>
      <c r="O44" s="73"/>
    </row>
    <row r="45" spans="1:18" x14ac:dyDescent="0.3">
      <c r="B45" s="4">
        <v>35</v>
      </c>
      <c r="C45" s="3" t="s">
        <v>47</v>
      </c>
      <c r="D45" s="3" t="s">
        <v>46</v>
      </c>
      <c r="E45" s="122">
        <f t="shared" si="2"/>
        <v>2</v>
      </c>
      <c r="F45" s="143"/>
      <c r="M45" s="4">
        <v>1</v>
      </c>
      <c r="N45" s="4">
        <v>1</v>
      </c>
    </row>
    <row r="46" spans="1:18" x14ac:dyDescent="0.3">
      <c r="B46" s="4">
        <v>36</v>
      </c>
      <c r="C46" s="3" t="s">
        <v>42</v>
      </c>
      <c r="D46" s="3" t="s">
        <v>43</v>
      </c>
      <c r="E46" s="122">
        <f t="shared" si="2"/>
        <v>2</v>
      </c>
      <c r="F46" s="143"/>
      <c r="L46" s="4">
        <v>1</v>
      </c>
      <c r="M46" s="4">
        <v>1</v>
      </c>
    </row>
    <row r="47" spans="1:18" x14ac:dyDescent="0.3">
      <c r="B47" s="4">
        <v>37</v>
      </c>
      <c r="C47" s="3" t="s">
        <v>28</v>
      </c>
      <c r="D47" s="3" t="s">
        <v>82</v>
      </c>
      <c r="E47" s="122">
        <f t="shared" si="2"/>
        <v>2</v>
      </c>
      <c r="F47" s="143"/>
      <c r="L47" s="4">
        <v>1</v>
      </c>
      <c r="M47" s="4">
        <v>1</v>
      </c>
    </row>
    <row r="48" spans="1:18" x14ac:dyDescent="0.3">
      <c r="B48" s="4">
        <v>38</v>
      </c>
      <c r="C48" s="3" t="s">
        <v>90</v>
      </c>
      <c r="D48" s="3" t="s">
        <v>83</v>
      </c>
      <c r="E48" s="122">
        <f t="shared" si="2"/>
        <v>2</v>
      </c>
      <c r="F48" s="143"/>
      <c r="J48" s="4">
        <v>1</v>
      </c>
      <c r="M48" s="4">
        <v>1</v>
      </c>
    </row>
    <row r="49" spans="2:15" x14ac:dyDescent="0.3">
      <c r="B49" s="4">
        <v>39</v>
      </c>
      <c r="C49" s="11" t="s">
        <v>200</v>
      </c>
      <c r="D49" s="11" t="s">
        <v>199</v>
      </c>
      <c r="E49" s="122">
        <f t="shared" si="2"/>
        <v>2</v>
      </c>
      <c r="F49" s="143"/>
      <c r="I49" s="4">
        <v>1</v>
      </c>
      <c r="J49" s="4">
        <v>1</v>
      </c>
    </row>
    <row r="50" spans="2:15" x14ac:dyDescent="0.3">
      <c r="B50" s="4">
        <v>40</v>
      </c>
      <c r="C50" s="30" t="s">
        <v>41</v>
      </c>
      <c r="D50" s="30" t="s">
        <v>198</v>
      </c>
      <c r="E50" s="122">
        <f t="shared" si="2"/>
        <v>2</v>
      </c>
      <c r="F50" s="143"/>
      <c r="I50" s="4">
        <v>1</v>
      </c>
      <c r="J50" s="4">
        <v>1</v>
      </c>
    </row>
    <row r="51" spans="2:15" x14ac:dyDescent="0.3">
      <c r="B51" s="4">
        <v>41</v>
      </c>
      <c r="C51" s="11" t="s">
        <v>214</v>
      </c>
      <c r="D51" s="11" t="s">
        <v>213</v>
      </c>
      <c r="E51" s="122">
        <f t="shared" si="2"/>
        <v>2</v>
      </c>
      <c r="F51" s="143"/>
      <c r="H51" s="4">
        <v>1</v>
      </c>
      <c r="J51" s="4">
        <v>1</v>
      </c>
    </row>
    <row r="52" spans="2:15" x14ac:dyDescent="0.3">
      <c r="B52" s="4">
        <v>42</v>
      </c>
      <c r="C52" s="3" t="s">
        <v>357</v>
      </c>
      <c r="D52" s="36" t="s">
        <v>356</v>
      </c>
      <c r="E52" s="122">
        <f t="shared" si="2"/>
        <v>2</v>
      </c>
      <c r="F52" s="143"/>
      <c r="G52" s="4">
        <v>1</v>
      </c>
      <c r="I52" s="4">
        <v>1</v>
      </c>
    </row>
    <row r="53" spans="2:15" x14ac:dyDescent="0.3">
      <c r="B53" s="4">
        <v>43</v>
      </c>
      <c r="C53" s="114" t="s">
        <v>505</v>
      </c>
      <c r="D53" s="114" t="s">
        <v>504</v>
      </c>
      <c r="E53" s="122">
        <f t="shared" si="2"/>
        <v>2</v>
      </c>
      <c r="F53" s="143"/>
      <c r="G53" s="4">
        <v>1</v>
      </c>
      <c r="H53" s="4">
        <v>1</v>
      </c>
    </row>
    <row r="54" spans="2:15" x14ac:dyDescent="0.3">
      <c r="B54" s="4">
        <v>44</v>
      </c>
      <c r="C54" s="113" t="s">
        <v>456</v>
      </c>
      <c r="D54" s="113" t="s">
        <v>457</v>
      </c>
      <c r="E54" s="122">
        <f t="shared" si="2"/>
        <v>2</v>
      </c>
      <c r="F54" s="143"/>
      <c r="G54" s="4">
        <v>1</v>
      </c>
      <c r="H54" s="4">
        <v>1</v>
      </c>
    </row>
    <row r="55" spans="2:15" x14ac:dyDescent="0.3">
      <c r="B55" s="4">
        <v>45</v>
      </c>
      <c r="C55" s="113" t="s">
        <v>458</v>
      </c>
      <c r="D55" s="113" t="s">
        <v>198</v>
      </c>
      <c r="E55" s="122">
        <f t="shared" si="2"/>
        <v>2</v>
      </c>
      <c r="F55" s="143"/>
      <c r="G55" s="4">
        <v>1</v>
      </c>
      <c r="H55" s="4">
        <v>1</v>
      </c>
    </row>
    <row r="56" spans="2:15" x14ac:dyDescent="0.3">
      <c r="B56" s="4">
        <v>46</v>
      </c>
      <c r="C56" s="113" t="s">
        <v>455</v>
      </c>
      <c r="D56" s="113" t="s">
        <v>29</v>
      </c>
      <c r="E56" s="122">
        <f t="shared" si="2"/>
        <v>2</v>
      </c>
      <c r="F56" s="143">
        <v>1</v>
      </c>
      <c r="H56" s="4">
        <v>1</v>
      </c>
    </row>
    <row r="57" spans="2:15" x14ac:dyDescent="0.3">
      <c r="B57" s="4">
        <v>47</v>
      </c>
      <c r="C57" s="136" t="s">
        <v>683</v>
      </c>
      <c r="D57" s="136" t="s">
        <v>684</v>
      </c>
      <c r="E57" s="122">
        <f t="shared" si="2"/>
        <v>2</v>
      </c>
      <c r="F57" s="143">
        <v>1</v>
      </c>
      <c r="G57" s="4">
        <v>1</v>
      </c>
    </row>
    <row r="58" spans="2:15" x14ac:dyDescent="0.3">
      <c r="B58" s="4">
        <v>48</v>
      </c>
      <c r="C58" s="14" t="s">
        <v>598</v>
      </c>
      <c r="D58" s="14" t="s">
        <v>597</v>
      </c>
      <c r="E58" s="122">
        <f t="shared" si="2"/>
        <v>2</v>
      </c>
      <c r="F58" s="143">
        <v>1</v>
      </c>
      <c r="G58" s="4">
        <v>1</v>
      </c>
    </row>
    <row r="59" spans="2:15" x14ac:dyDescent="0.3">
      <c r="B59" s="4">
        <v>49</v>
      </c>
      <c r="C59" s="36" t="s">
        <v>688</v>
      </c>
      <c r="D59" s="137" t="s">
        <v>13</v>
      </c>
      <c r="E59" s="122">
        <f t="shared" si="2"/>
        <v>2</v>
      </c>
      <c r="F59" s="143">
        <v>1</v>
      </c>
      <c r="G59" s="4">
        <v>1</v>
      </c>
    </row>
    <row r="60" spans="2:15" x14ac:dyDescent="0.3">
      <c r="B60" s="4">
        <v>50</v>
      </c>
      <c r="C60" s="14" t="s">
        <v>606</v>
      </c>
      <c r="D60" s="14" t="s">
        <v>211</v>
      </c>
      <c r="E60" s="122">
        <f t="shared" si="2"/>
        <v>2</v>
      </c>
      <c r="F60" s="143">
        <v>1</v>
      </c>
      <c r="G60" s="4">
        <v>1</v>
      </c>
    </row>
    <row r="61" spans="2:15" x14ac:dyDescent="0.3">
      <c r="B61" s="4">
        <v>51</v>
      </c>
      <c r="C61" s="14" t="s">
        <v>96</v>
      </c>
      <c r="D61" s="14" t="s">
        <v>595</v>
      </c>
      <c r="E61" s="122">
        <f t="shared" si="2"/>
        <v>2</v>
      </c>
      <c r="F61" s="143">
        <v>1</v>
      </c>
      <c r="G61" s="4">
        <v>1</v>
      </c>
    </row>
    <row r="62" spans="2:15" x14ac:dyDescent="0.3">
      <c r="B62" s="4">
        <v>52</v>
      </c>
      <c r="C62" s="14" t="s">
        <v>594</v>
      </c>
      <c r="D62" s="14" t="s">
        <v>199</v>
      </c>
      <c r="E62" s="122">
        <f t="shared" si="2"/>
        <v>2</v>
      </c>
      <c r="F62" s="143">
        <v>1</v>
      </c>
      <c r="G62" s="4">
        <v>1</v>
      </c>
    </row>
    <row r="63" spans="2:15" x14ac:dyDescent="0.3">
      <c r="B63" s="73">
        <v>53</v>
      </c>
      <c r="C63" s="74" t="s">
        <v>62</v>
      </c>
      <c r="D63" s="74" t="s">
        <v>61</v>
      </c>
      <c r="E63" s="121">
        <f t="shared" si="2"/>
        <v>1</v>
      </c>
      <c r="F63" s="142"/>
      <c r="G63" s="73"/>
      <c r="H63" s="73"/>
      <c r="I63" s="73"/>
      <c r="J63" s="73"/>
      <c r="K63" s="73"/>
      <c r="L63" s="73"/>
      <c r="M63" s="73"/>
      <c r="N63" s="73"/>
      <c r="O63" s="73">
        <v>1</v>
      </c>
    </row>
    <row r="64" spans="2:15" x14ac:dyDescent="0.3">
      <c r="B64" s="73">
        <v>54</v>
      </c>
      <c r="C64" s="74" t="s">
        <v>62</v>
      </c>
      <c r="D64" s="74" t="s">
        <v>63</v>
      </c>
      <c r="E64" s="121">
        <f t="shared" si="2"/>
        <v>1</v>
      </c>
      <c r="F64" s="142"/>
      <c r="G64" s="73"/>
      <c r="H64" s="73"/>
      <c r="I64" s="73"/>
      <c r="J64" s="73"/>
      <c r="K64" s="73"/>
      <c r="L64" s="73"/>
      <c r="M64" s="73"/>
      <c r="N64" s="73"/>
      <c r="O64" s="73">
        <v>1</v>
      </c>
    </row>
    <row r="65" spans="2:15" x14ac:dyDescent="0.3">
      <c r="B65" s="73">
        <v>55</v>
      </c>
      <c r="C65" s="74" t="s">
        <v>60</v>
      </c>
      <c r="D65" s="74" t="s">
        <v>29</v>
      </c>
      <c r="E65" s="121">
        <f t="shared" si="2"/>
        <v>1</v>
      </c>
      <c r="F65" s="142"/>
      <c r="G65" s="73"/>
      <c r="H65" s="73"/>
      <c r="I65" s="73"/>
      <c r="J65" s="73"/>
      <c r="K65" s="73"/>
      <c r="L65" s="73"/>
      <c r="M65" s="73"/>
      <c r="N65" s="73"/>
      <c r="O65" s="73">
        <v>1</v>
      </c>
    </row>
    <row r="66" spans="2:15" x14ac:dyDescent="0.3">
      <c r="B66" s="73">
        <v>56</v>
      </c>
      <c r="C66" s="74" t="s">
        <v>65</v>
      </c>
      <c r="D66" s="74" t="s">
        <v>64</v>
      </c>
      <c r="E66" s="121">
        <f t="shared" si="2"/>
        <v>1</v>
      </c>
      <c r="F66" s="142"/>
      <c r="G66" s="73"/>
      <c r="H66" s="73"/>
      <c r="I66" s="73"/>
      <c r="J66" s="73"/>
      <c r="K66" s="73"/>
      <c r="L66" s="73"/>
      <c r="M66" s="73"/>
      <c r="N66" s="73"/>
      <c r="O66" s="73">
        <v>1</v>
      </c>
    </row>
    <row r="67" spans="2:15" x14ac:dyDescent="0.3">
      <c r="B67" s="73">
        <v>57</v>
      </c>
      <c r="C67" s="74" t="s">
        <v>57</v>
      </c>
      <c r="D67" s="74" t="s">
        <v>56</v>
      </c>
      <c r="E67" s="121">
        <f t="shared" si="2"/>
        <v>1</v>
      </c>
      <c r="F67" s="142"/>
      <c r="G67" s="73"/>
      <c r="H67" s="73"/>
      <c r="I67" s="73"/>
      <c r="J67" s="73"/>
      <c r="K67" s="73"/>
      <c r="L67" s="73"/>
      <c r="M67" s="73"/>
      <c r="N67" s="73">
        <v>1</v>
      </c>
      <c r="O67" s="73"/>
    </row>
    <row r="68" spans="2:15" x14ac:dyDescent="0.3">
      <c r="B68" s="73">
        <v>58</v>
      </c>
      <c r="C68" s="101" t="s">
        <v>53</v>
      </c>
      <c r="D68" s="101" t="s">
        <v>13</v>
      </c>
      <c r="E68" s="121">
        <f t="shared" si="2"/>
        <v>1</v>
      </c>
      <c r="F68" s="142"/>
      <c r="G68" s="73"/>
      <c r="H68" s="73"/>
      <c r="I68" s="73"/>
      <c r="J68" s="73"/>
      <c r="K68" s="73"/>
      <c r="L68" s="73"/>
      <c r="M68" s="73"/>
      <c r="N68" s="73">
        <v>1</v>
      </c>
      <c r="O68" s="73"/>
    </row>
    <row r="69" spans="2:15" x14ac:dyDescent="0.3">
      <c r="B69" s="73">
        <v>59</v>
      </c>
      <c r="C69" s="74" t="s">
        <v>55</v>
      </c>
      <c r="D69" s="74" t="s">
        <v>54</v>
      </c>
      <c r="E69" s="121">
        <f t="shared" si="2"/>
        <v>1</v>
      </c>
      <c r="F69" s="142"/>
      <c r="G69" s="73"/>
      <c r="H69" s="73"/>
      <c r="I69" s="73"/>
      <c r="J69" s="73"/>
      <c r="K69" s="73"/>
      <c r="L69" s="73"/>
      <c r="M69" s="73"/>
      <c r="N69" s="73">
        <v>1</v>
      </c>
      <c r="O69" s="73"/>
    </row>
    <row r="70" spans="2:15" x14ac:dyDescent="0.3">
      <c r="B70" s="73">
        <v>60</v>
      </c>
      <c r="C70" s="74" t="s">
        <v>52</v>
      </c>
      <c r="D70" s="74" t="s">
        <v>43</v>
      </c>
      <c r="E70" s="121">
        <f t="shared" si="2"/>
        <v>1</v>
      </c>
      <c r="F70" s="142"/>
      <c r="G70" s="73"/>
      <c r="H70" s="73"/>
      <c r="I70" s="73"/>
      <c r="J70" s="73"/>
      <c r="K70" s="73"/>
      <c r="L70" s="73"/>
      <c r="M70" s="73"/>
      <c r="N70" s="73">
        <v>1</v>
      </c>
      <c r="O70" s="73"/>
    </row>
    <row r="71" spans="2:15" x14ac:dyDescent="0.3">
      <c r="B71" s="73">
        <v>61</v>
      </c>
      <c r="C71" s="74" t="s">
        <v>59</v>
      </c>
      <c r="D71" s="74" t="s">
        <v>58</v>
      </c>
      <c r="E71" s="121">
        <f t="shared" si="2"/>
        <v>1</v>
      </c>
      <c r="F71" s="142"/>
      <c r="G71" s="73"/>
      <c r="H71" s="73"/>
      <c r="I71" s="73"/>
      <c r="J71" s="73"/>
      <c r="K71" s="73"/>
      <c r="L71" s="73"/>
      <c r="M71" s="73"/>
      <c r="N71" s="73">
        <v>1</v>
      </c>
      <c r="O71" s="73"/>
    </row>
    <row r="72" spans="2:15" x14ac:dyDescent="0.3">
      <c r="B72" s="73">
        <v>62</v>
      </c>
      <c r="C72" s="74" t="s">
        <v>195</v>
      </c>
      <c r="D72" s="74" t="s">
        <v>8</v>
      </c>
      <c r="E72" s="121">
        <f t="shared" si="2"/>
        <v>1</v>
      </c>
      <c r="F72" s="142"/>
      <c r="G72" s="73"/>
      <c r="H72" s="73"/>
      <c r="I72" s="73"/>
      <c r="J72" s="73"/>
      <c r="K72" s="73"/>
      <c r="L72" s="73"/>
      <c r="M72" s="73">
        <v>1</v>
      </c>
      <c r="N72" s="73"/>
      <c r="O72" s="73"/>
    </row>
    <row r="73" spans="2:15" x14ac:dyDescent="0.3">
      <c r="B73" s="73">
        <v>63</v>
      </c>
      <c r="C73" s="74" t="s">
        <v>95</v>
      </c>
      <c r="D73" s="74" t="s">
        <v>67</v>
      </c>
      <c r="E73" s="121">
        <f t="shared" si="2"/>
        <v>1</v>
      </c>
      <c r="F73" s="142"/>
      <c r="G73" s="73"/>
      <c r="H73" s="73"/>
      <c r="I73" s="73"/>
      <c r="J73" s="73"/>
      <c r="K73" s="73"/>
      <c r="L73" s="73"/>
      <c r="M73" s="73">
        <v>1</v>
      </c>
      <c r="N73" s="73"/>
      <c r="O73" s="73"/>
    </row>
    <row r="74" spans="2:15" x14ac:dyDescent="0.3">
      <c r="B74" s="73">
        <v>64</v>
      </c>
      <c r="C74" s="74" t="s">
        <v>37</v>
      </c>
      <c r="D74" s="74" t="s">
        <v>36</v>
      </c>
      <c r="E74" s="121">
        <f t="shared" si="2"/>
        <v>1</v>
      </c>
      <c r="F74" s="142"/>
      <c r="G74" s="73"/>
      <c r="H74" s="73"/>
      <c r="I74" s="73"/>
      <c r="J74" s="73"/>
      <c r="K74" s="73"/>
      <c r="L74" s="73">
        <v>1</v>
      </c>
      <c r="M74" s="73"/>
      <c r="N74" s="73"/>
      <c r="O74" s="73"/>
    </row>
    <row r="75" spans="2:15" x14ac:dyDescent="0.3">
      <c r="B75" s="73">
        <v>65</v>
      </c>
      <c r="C75" s="74" t="s">
        <v>26</v>
      </c>
      <c r="D75" s="74" t="s">
        <v>25</v>
      </c>
      <c r="E75" s="121">
        <f t="shared" ref="E75:E106" si="3">SUM(F75:O75)</f>
        <v>1</v>
      </c>
      <c r="F75" s="142"/>
      <c r="G75" s="73"/>
      <c r="H75" s="73"/>
      <c r="I75" s="73"/>
      <c r="J75" s="73"/>
      <c r="K75" s="73"/>
      <c r="L75" s="73">
        <v>1</v>
      </c>
      <c r="M75" s="73"/>
      <c r="N75" s="73"/>
      <c r="O75" s="73"/>
    </row>
    <row r="76" spans="2:15" x14ac:dyDescent="0.3">
      <c r="B76" s="73">
        <v>66</v>
      </c>
      <c r="C76" s="77" t="s">
        <v>98</v>
      </c>
      <c r="D76" s="77" t="s">
        <v>72</v>
      </c>
      <c r="E76" s="121">
        <f t="shared" si="3"/>
        <v>1</v>
      </c>
      <c r="F76" s="142"/>
      <c r="G76" s="73"/>
      <c r="H76" s="73"/>
      <c r="I76" s="73"/>
      <c r="J76" s="73"/>
      <c r="K76" s="73">
        <v>1</v>
      </c>
      <c r="L76" s="73"/>
      <c r="M76" s="73"/>
      <c r="N76" s="73"/>
      <c r="O76" s="73"/>
    </row>
    <row r="77" spans="2:15" x14ac:dyDescent="0.3">
      <c r="B77" s="73">
        <v>67</v>
      </c>
      <c r="C77" s="141" t="s">
        <v>203</v>
      </c>
      <c r="D77" s="141" t="s">
        <v>202</v>
      </c>
      <c r="E77" s="121">
        <f t="shared" si="3"/>
        <v>1</v>
      </c>
      <c r="F77" s="142"/>
      <c r="G77" s="73"/>
      <c r="H77" s="73"/>
      <c r="I77" s="73"/>
      <c r="J77" s="73">
        <v>1</v>
      </c>
      <c r="K77" s="73"/>
      <c r="L77" s="73"/>
      <c r="M77" s="73"/>
      <c r="N77" s="73"/>
      <c r="O77" s="73"/>
    </row>
    <row r="78" spans="2:15" x14ac:dyDescent="0.3">
      <c r="B78" s="73">
        <v>68</v>
      </c>
      <c r="C78" s="87" t="s">
        <v>318</v>
      </c>
      <c r="D78" s="86" t="s">
        <v>319</v>
      </c>
      <c r="E78" s="121">
        <f t="shared" si="3"/>
        <v>1</v>
      </c>
      <c r="F78" s="142"/>
      <c r="G78" s="73"/>
      <c r="H78" s="73"/>
      <c r="I78" s="73"/>
      <c r="J78" s="73">
        <v>1</v>
      </c>
      <c r="K78" s="73"/>
      <c r="L78" s="73"/>
      <c r="M78" s="73"/>
      <c r="N78" s="73"/>
      <c r="O78" s="73"/>
    </row>
    <row r="79" spans="2:15" x14ac:dyDescent="0.3">
      <c r="B79" s="73">
        <v>69</v>
      </c>
      <c r="C79" s="118" t="s">
        <v>41</v>
      </c>
      <c r="D79" s="118" t="s">
        <v>321</v>
      </c>
      <c r="E79" s="121">
        <f t="shared" si="3"/>
        <v>1</v>
      </c>
      <c r="F79" s="142"/>
      <c r="G79" s="73"/>
      <c r="H79" s="73"/>
      <c r="I79" s="73"/>
      <c r="J79" s="73">
        <v>1</v>
      </c>
      <c r="K79" s="73"/>
      <c r="L79" s="73"/>
      <c r="M79" s="73"/>
      <c r="N79" s="73"/>
      <c r="O79" s="73"/>
    </row>
    <row r="80" spans="2:15" x14ac:dyDescent="0.3">
      <c r="B80" s="73">
        <v>70</v>
      </c>
      <c r="C80" s="101" t="s">
        <v>362</v>
      </c>
      <c r="D80" s="129" t="s">
        <v>77</v>
      </c>
      <c r="E80" s="121">
        <f t="shared" si="3"/>
        <v>1</v>
      </c>
      <c r="F80" s="142"/>
      <c r="G80" s="73"/>
      <c r="H80" s="73"/>
      <c r="I80" s="73">
        <v>1</v>
      </c>
      <c r="J80" s="73"/>
      <c r="K80" s="73"/>
      <c r="L80" s="73"/>
      <c r="M80" s="73"/>
      <c r="N80" s="73"/>
      <c r="O80" s="73"/>
    </row>
    <row r="81" spans="2:15" x14ac:dyDescent="0.3">
      <c r="B81" s="73">
        <v>71</v>
      </c>
      <c r="C81" s="74" t="s">
        <v>361</v>
      </c>
      <c r="D81" s="83" t="s">
        <v>360</v>
      </c>
      <c r="E81" s="121">
        <f t="shared" si="3"/>
        <v>1</v>
      </c>
      <c r="F81" s="142"/>
      <c r="G81" s="73"/>
      <c r="H81" s="73"/>
      <c r="I81" s="73">
        <v>1</v>
      </c>
      <c r="J81" s="73"/>
      <c r="K81" s="73"/>
      <c r="L81" s="73"/>
      <c r="M81" s="73"/>
      <c r="N81" s="73"/>
      <c r="O81" s="73"/>
    </row>
    <row r="82" spans="2:15" x14ac:dyDescent="0.3">
      <c r="B82" s="73">
        <v>72</v>
      </c>
      <c r="C82" s="84" t="s">
        <v>351</v>
      </c>
      <c r="D82" s="83" t="s">
        <v>58</v>
      </c>
      <c r="E82" s="121">
        <f t="shared" si="3"/>
        <v>1</v>
      </c>
      <c r="F82" s="142"/>
      <c r="G82" s="73"/>
      <c r="H82" s="73"/>
      <c r="I82" s="73">
        <v>1</v>
      </c>
      <c r="J82" s="73"/>
      <c r="K82" s="73"/>
      <c r="L82" s="73"/>
      <c r="M82" s="73"/>
      <c r="N82" s="73"/>
      <c r="O82" s="73"/>
    </row>
    <row r="83" spans="2:15" x14ac:dyDescent="0.3">
      <c r="B83" s="73">
        <v>73</v>
      </c>
      <c r="C83" s="85" t="s">
        <v>447</v>
      </c>
      <c r="D83" s="85" t="s">
        <v>448</v>
      </c>
      <c r="E83" s="121">
        <f t="shared" si="3"/>
        <v>1</v>
      </c>
      <c r="F83" s="142"/>
      <c r="G83" s="73"/>
      <c r="H83" s="73"/>
      <c r="I83" s="73">
        <v>1</v>
      </c>
      <c r="J83" s="73"/>
      <c r="K83" s="73"/>
      <c r="L83" s="73"/>
      <c r="M83" s="73"/>
      <c r="N83" s="73"/>
      <c r="O83" s="73"/>
    </row>
    <row r="84" spans="2:15" x14ac:dyDescent="0.3">
      <c r="B84" s="73">
        <v>74</v>
      </c>
      <c r="C84" s="74" t="s">
        <v>359</v>
      </c>
      <c r="D84" s="83" t="s">
        <v>83</v>
      </c>
      <c r="E84" s="121">
        <f t="shared" si="3"/>
        <v>1</v>
      </c>
      <c r="F84" s="142"/>
      <c r="G84" s="73"/>
      <c r="H84" s="73"/>
      <c r="I84" s="73">
        <v>1</v>
      </c>
      <c r="J84" s="73"/>
      <c r="K84" s="73"/>
      <c r="L84" s="73"/>
      <c r="M84" s="73"/>
      <c r="N84" s="73"/>
      <c r="O84" s="73"/>
    </row>
    <row r="85" spans="2:15" x14ac:dyDescent="0.3">
      <c r="B85" s="73">
        <v>75</v>
      </c>
      <c r="C85" s="80" t="s">
        <v>463</v>
      </c>
      <c r="D85" s="80" t="s">
        <v>46</v>
      </c>
      <c r="E85" s="121">
        <f t="shared" si="3"/>
        <v>1</v>
      </c>
      <c r="F85" s="142"/>
      <c r="G85" s="73"/>
      <c r="H85" s="73">
        <v>1</v>
      </c>
      <c r="I85" s="73"/>
      <c r="J85" s="73"/>
      <c r="K85" s="73"/>
      <c r="L85" s="73"/>
      <c r="M85" s="73"/>
      <c r="N85" s="73"/>
      <c r="O85" s="73"/>
    </row>
    <row r="86" spans="2:15" x14ac:dyDescent="0.3">
      <c r="B86" s="73">
        <v>76</v>
      </c>
      <c r="C86" s="79" t="s">
        <v>20</v>
      </c>
      <c r="D86" s="79" t="s">
        <v>17</v>
      </c>
      <c r="E86" s="121">
        <f t="shared" si="3"/>
        <v>1</v>
      </c>
      <c r="F86" s="142"/>
      <c r="G86" s="73"/>
      <c r="H86" s="73">
        <v>1</v>
      </c>
      <c r="I86" s="73"/>
      <c r="J86" s="73"/>
      <c r="K86" s="73"/>
      <c r="L86" s="73"/>
      <c r="M86" s="73"/>
      <c r="N86" s="73"/>
      <c r="O86" s="73"/>
    </row>
    <row r="87" spans="2:15" x14ac:dyDescent="0.3">
      <c r="B87" s="73">
        <v>77</v>
      </c>
      <c r="C87" s="79" t="s">
        <v>20</v>
      </c>
      <c r="D87" s="79" t="s">
        <v>21</v>
      </c>
      <c r="E87" s="121">
        <f t="shared" si="3"/>
        <v>1</v>
      </c>
      <c r="F87" s="142"/>
      <c r="G87" s="73"/>
      <c r="H87" s="73">
        <v>1</v>
      </c>
      <c r="I87" s="73"/>
      <c r="J87" s="73"/>
      <c r="K87" s="73"/>
      <c r="L87" s="73"/>
      <c r="M87" s="73"/>
      <c r="N87" s="73"/>
      <c r="O87" s="73"/>
    </row>
    <row r="88" spans="2:15" x14ac:dyDescent="0.3">
      <c r="B88" s="73">
        <v>78</v>
      </c>
      <c r="C88" s="81" t="s">
        <v>452</v>
      </c>
      <c r="D88" s="81" t="s">
        <v>211</v>
      </c>
      <c r="E88" s="121">
        <f t="shared" si="3"/>
        <v>1</v>
      </c>
      <c r="F88" s="142"/>
      <c r="G88" s="73"/>
      <c r="H88" s="73">
        <v>1</v>
      </c>
      <c r="I88" s="73"/>
      <c r="J88" s="73"/>
      <c r="K88" s="73"/>
      <c r="L88" s="73"/>
      <c r="M88" s="73"/>
      <c r="N88" s="73"/>
      <c r="O88" s="73"/>
    </row>
    <row r="89" spans="2:15" x14ac:dyDescent="0.3">
      <c r="B89" s="73">
        <v>79</v>
      </c>
      <c r="C89" s="80" t="s">
        <v>462</v>
      </c>
      <c r="D89" s="80" t="s">
        <v>199</v>
      </c>
      <c r="E89" s="121">
        <f t="shared" si="3"/>
        <v>1</v>
      </c>
      <c r="F89" s="142"/>
      <c r="G89" s="73"/>
      <c r="H89" s="73">
        <v>1</v>
      </c>
      <c r="I89" s="73"/>
      <c r="J89" s="73"/>
      <c r="K89" s="73"/>
      <c r="L89" s="73"/>
      <c r="M89" s="73"/>
      <c r="N89" s="73"/>
      <c r="O89" s="73"/>
    </row>
    <row r="90" spans="2:15" x14ac:dyDescent="0.3">
      <c r="B90" s="73">
        <v>80</v>
      </c>
      <c r="C90" s="80" t="s">
        <v>460</v>
      </c>
      <c r="D90" s="80" t="s">
        <v>459</v>
      </c>
      <c r="E90" s="121">
        <f t="shared" si="3"/>
        <v>1</v>
      </c>
      <c r="F90" s="142"/>
      <c r="G90" s="73"/>
      <c r="H90" s="73">
        <v>1</v>
      </c>
      <c r="I90" s="73"/>
      <c r="J90" s="73"/>
      <c r="K90" s="73"/>
      <c r="L90" s="73"/>
      <c r="M90" s="73"/>
      <c r="N90" s="73"/>
      <c r="O90" s="73"/>
    </row>
    <row r="91" spans="2:15" x14ac:dyDescent="0.3">
      <c r="B91" s="73">
        <v>81</v>
      </c>
      <c r="C91" s="80" t="s">
        <v>466</v>
      </c>
      <c r="D91" s="80" t="s">
        <v>465</v>
      </c>
      <c r="E91" s="121">
        <f t="shared" si="3"/>
        <v>1</v>
      </c>
      <c r="F91" s="142"/>
      <c r="G91" s="73"/>
      <c r="H91" s="73">
        <v>1</v>
      </c>
      <c r="I91" s="73"/>
      <c r="J91" s="73"/>
      <c r="K91" s="73"/>
      <c r="L91" s="73"/>
      <c r="M91" s="73"/>
      <c r="N91" s="73"/>
      <c r="O91" s="73"/>
    </row>
    <row r="92" spans="2:15" x14ac:dyDescent="0.3">
      <c r="B92" s="73">
        <v>82</v>
      </c>
      <c r="C92" s="82" t="s">
        <v>454</v>
      </c>
      <c r="D92" s="82" t="s">
        <v>36</v>
      </c>
      <c r="E92" s="121">
        <f t="shared" si="3"/>
        <v>1</v>
      </c>
      <c r="F92" s="142"/>
      <c r="G92" s="73"/>
      <c r="H92" s="73">
        <v>1</v>
      </c>
      <c r="I92" s="73"/>
      <c r="J92" s="73"/>
      <c r="K92" s="73"/>
      <c r="L92" s="73"/>
      <c r="M92" s="73"/>
      <c r="N92" s="73"/>
      <c r="O92" s="73"/>
    </row>
    <row r="93" spans="2:15" x14ac:dyDescent="0.3">
      <c r="B93" s="73">
        <v>83</v>
      </c>
      <c r="C93" s="80" t="s">
        <v>461</v>
      </c>
      <c r="D93" s="80" t="s">
        <v>25</v>
      </c>
      <c r="E93" s="121">
        <f t="shared" si="3"/>
        <v>1</v>
      </c>
      <c r="F93" s="142"/>
      <c r="G93" s="73"/>
      <c r="H93" s="73">
        <v>1</v>
      </c>
      <c r="I93" s="73"/>
      <c r="J93" s="73"/>
      <c r="K93" s="73"/>
      <c r="L93" s="73"/>
      <c r="M93" s="73"/>
      <c r="N93" s="73"/>
      <c r="O93" s="73"/>
    </row>
    <row r="94" spans="2:15" x14ac:dyDescent="0.3">
      <c r="B94" s="73">
        <v>84</v>
      </c>
      <c r="C94" s="78" t="s">
        <v>453</v>
      </c>
      <c r="D94" s="78" t="s">
        <v>54</v>
      </c>
      <c r="E94" s="121">
        <f t="shared" si="3"/>
        <v>1</v>
      </c>
      <c r="F94" s="142"/>
      <c r="G94" s="73"/>
      <c r="H94" s="73">
        <v>1</v>
      </c>
      <c r="I94" s="73"/>
      <c r="J94" s="73"/>
      <c r="K94" s="73"/>
      <c r="L94" s="73"/>
      <c r="M94" s="73"/>
      <c r="N94" s="73"/>
      <c r="O94" s="73"/>
    </row>
    <row r="95" spans="2:15" x14ac:dyDescent="0.3">
      <c r="B95" s="73">
        <v>85</v>
      </c>
      <c r="C95" s="116" t="s">
        <v>605</v>
      </c>
      <c r="D95" s="116" t="s">
        <v>43</v>
      </c>
      <c r="E95" s="121">
        <f t="shared" si="3"/>
        <v>1</v>
      </c>
      <c r="F95" s="142"/>
      <c r="G95" s="73">
        <v>1</v>
      </c>
      <c r="H95" s="73"/>
      <c r="I95" s="73"/>
      <c r="J95" s="73"/>
      <c r="K95" s="73"/>
      <c r="L95" s="73"/>
      <c r="M95" s="73"/>
      <c r="N95" s="73"/>
      <c r="O95" s="73"/>
    </row>
    <row r="96" spans="2:15" x14ac:dyDescent="0.3">
      <c r="B96" s="73">
        <v>86</v>
      </c>
      <c r="C96" s="89" t="s">
        <v>600</v>
      </c>
      <c r="D96" s="89" t="s">
        <v>599</v>
      </c>
      <c r="E96" s="121">
        <f t="shared" si="3"/>
        <v>1</v>
      </c>
      <c r="F96" s="142"/>
      <c r="G96" s="73">
        <v>1</v>
      </c>
      <c r="H96" s="73"/>
      <c r="I96" s="73"/>
      <c r="J96" s="73"/>
      <c r="K96" s="73"/>
      <c r="L96" s="73"/>
      <c r="M96" s="73"/>
      <c r="N96" s="73"/>
      <c r="O96" s="73"/>
    </row>
    <row r="97" spans="2:15" x14ac:dyDescent="0.3">
      <c r="B97" s="73">
        <v>87</v>
      </c>
      <c r="C97" s="117" t="s">
        <v>685</v>
      </c>
      <c r="D97" s="117" t="s">
        <v>686</v>
      </c>
      <c r="E97" s="121">
        <f t="shared" si="3"/>
        <v>1</v>
      </c>
      <c r="F97" s="142"/>
      <c r="G97" s="73">
        <v>1</v>
      </c>
      <c r="H97" s="73"/>
      <c r="I97" s="73"/>
      <c r="J97" s="73"/>
      <c r="K97" s="73"/>
      <c r="L97" s="73"/>
      <c r="M97" s="73"/>
      <c r="N97" s="73"/>
      <c r="O97" s="73"/>
    </row>
    <row r="98" spans="2:15" x14ac:dyDescent="0.3">
      <c r="B98" s="73">
        <v>88</v>
      </c>
      <c r="C98" s="89" t="s">
        <v>604</v>
      </c>
      <c r="D98" s="89" t="s">
        <v>603</v>
      </c>
      <c r="E98" s="121">
        <f t="shared" si="3"/>
        <v>1</v>
      </c>
      <c r="F98" s="142"/>
      <c r="G98" s="73">
        <v>1</v>
      </c>
      <c r="H98" s="73"/>
      <c r="I98" s="73"/>
      <c r="J98" s="73"/>
      <c r="K98" s="73"/>
      <c r="L98" s="73"/>
      <c r="M98" s="73"/>
      <c r="N98" s="73"/>
      <c r="O98" s="73"/>
    </row>
    <row r="99" spans="2:15" x14ac:dyDescent="0.3">
      <c r="B99" s="73">
        <v>89</v>
      </c>
      <c r="C99" s="89" t="s">
        <v>590</v>
      </c>
      <c r="D99" s="89" t="s">
        <v>589</v>
      </c>
      <c r="E99" s="121">
        <f t="shared" si="3"/>
        <v>1</v>
      </c>
      <c r="F99" s="142"/>
      <c r="G99" s="73">
        <v>1</v>
      </c>
      <c r="H99" s="73"/>
      <c r="I99" s="73"/>
      <c r="J99" s="73"/>
      <c r="K99" s="73"/>
      <c r="L99" s="73"/>
      <c r="M99" s="73"/>
      <c r="N99" s="73"/>
      <c r="O99" s="73"/>
    </row>
    <row r="100" spans="2:15" x14ac:dyDescent="0.3">
      <c r="B100" s="73">
        <v>90</v>
      </c>
      <c r="C100" s="116" t="s">
        <v>602</v>
      </c>
      <c r="D100" s="116" t="s">
        <v>601</v>
      </c>
      <c r="E100" s="121">
        <f t="shared" si="3"/>
        <v>1</v>
      </c>
      <c r="F100" s="142"/>
      <c r="G100" s="73">
        <v>1</v>
      </c>
      <c r="H100" s="73"/>
      <c r="I100" s="73"/>
      <c r="J100" s="73"/>
      <c r="K100" s="73"/>
      <c r="L100" s="73"/>
      <c r="M100" s="73"/>
      <c r="N100" s="73"/>
      <c r="O100" s="73"/>
    </row>
    <row r="101" spans="2:15" x14ac:dyDescent="0.3">
      <c r="B101" s="73">
        <v>91</v>
      </c>
      <c r="C101" s="115" t="s">
        <v>596</v>
      </c>
      <c r="D101" s="115" t="s">
        <v>457</v>
      </c>
      <c r="E101" s="121">
        <f t="shared" si="3"/>
        <v>1</v>
      </c>
      <c r="F101" s="142"/>
      <c r="G101" s="73">
        <v>1</v>
      </c>
      <c r="H101" s="73"/>
      <c r="I101" s="73"/>
      <c r="J101" s="73"/>
      <c r="K101" s="73"/>
      <c r="L101" s="73"/>
      <c r="M101" s="73"/>
      <c r="N101" s="73"/>
      <c r="O101" s="73"/>
    </row>
    <row r="102" spans="2:15" x14ac:dyDescent="0.3">
      <c r="B102" s="73">
        <v>92</v>
      </c>
      <c r="C102" s="130" t="s">
        <v>687</v>
      </c>
      <c r="D102" s="131" t="s">
        <v>12</v>
      </c>
      <c r="E102" s="121">
        <f t="shared" si="3"/>
        <v>1</v>
      </c>
      <c r="F102" s="142"/>
      <c r="G102" s="73">
        <v>1</v>
      </c>
      <c r="H102" s="73"/>
      <c r="I102" s="73"/>
      <c r="J102" s="73"/>
      <c r="K102" s="73"/>
      <c r="L102" s="73"/>
      <c r="M102" s="73"/>
      <c r="N102" s="73"/>
      <c r="O102" s="73"/>
    </row>
    <row r="103" spans="2:15" x14ac:dyDescent="0.3">
      <c r="B103" s="73">
        <v>93</v>
      </c>
      <c r="C103" s="139" t="s">
        <v>505</v>
      </c>
      <c r="D103" s="139" t="s">
        <v>504</v>
      </c>
      <c r="E103" s="121">
        <f t="shared" si="3"/>
        <v>1</v>
      </c>
      <c r="F103" s="142">
        <v>1</v>
      </c>
      <c r="G103" s="73"/>
      <c r="H103" s="73"/>
      <c r="I103" s="73"/>
      <c r="J103" s="73"/>
      <c r="K103" s="73"/>
      <c r="L103" s="73"/>
      <c r="M103" s="73"/>
      <c r="N103" s="73"/>
      <c r="O103" s="73"/>
    </row>
    <row r="104" spans="2:15" x14ac:dyDescent="0.3">
      <c r="B104" s="73">
        <v>94</v>
      </c>
      <c r="C104" s="139" t="s">
        <v>693</v>
      </c>
      <c r="D104" s="139" t="s">
        <v>13</v>
      </c>
      <c r="E104" s="121">
        <f t="shared" si="3"/>
        <v>1</v>
      </c>
      <c r="F104" s="142">
        <v>1</v>
      </c>
      <c r="G104" s="73"/>
      <c r="H104" s="73"/>
      <c r="I104" s="73"/>
      <c r="J104" s="73"/>
      <c r="K104" s="73"/>
      <c r="L104" s="73"/>
      <c r="M104" s="73"/>
      <c r="N104" s="73"/>
      <c r="O104" s="73"/>
    </row>
    <row r="105" spans="2:15" x14ac:dyDescent="0.3">
      <c r="B105" s="73">
        <v>95</v>
      </c>
      <c r="C105" s="140" t="s">
        <v>120</v>
      </c>
      <c r="D105" s="140" t="s">
        <v>701</v>
      </c>
      <c r="E105" s="121">
        <f t="shared" si="3"/>
        <v>1</v>
      </c>
      <c r="F105" s="142">
        <v>1</v>
      </c>
      <c r="G105" s="73"/>
      <c r="H105" s="73"/>
      <c r="I105" s="73"/>
      <c r="J105" s="73"/>
      <c r="K105" s="73"/>
      <c r="L105" s="73"/>
      <c r="M105" s="73"/>
      <c r="N105" s="73"/>
      <c r="O105" s="73"/>
    </row>
    <row r="106" spans="2:15" x14ac:dyDescent="0.3">
      <c r="B106" s="73">
        <v>96</v>
      </c>
      <c r="C106" s="140" t="s">
        <v>692</v>
      </c>
      <c r="D106" s="140" t="s">
        <v>321</v>
      </c>
      <c r="E106" s="121">
        <f t="shared" si="3"/>
        <v>1</v>
      </c>
      <c r="F106" s="142">
        <v>1</v>
      </c>
      <c r="G106" s="73"/>
      <c r="H106" s="73"/>
      <c r="I106" s="73"/>
      <c r="J106" s="73"/>
      <c r="K106" s="73"/>
      <c r="L106" s="73"/>
      <c r="M106" s="73"/>
      <c r="N106" s="73"/>
      <c r="O106" s="73"/>
    </row>
    <row r="107" spans="2:15" x14ac:dyDescent="0.3">
      <c r="B107" s="73">
        <v>97</v>
      </c>
      <c r="C107" s="140" t="s">
        <v>692</v>
      </c>
      <c r="D107" s="140" t="s">
        <v>12</v>
      </c>
      <c r="E107" s="121">
        <f t="shared" ref="E107:E138" si="4">SUM(F107:O107)</f>
        <v>1</v>
      </c>
      <c r="F107" s="142">
        <v>1</v>
      </c>
      <c r="G107" s="73"/>
      <c r="H107" s="73"/>
      <c r="I107" s="73"/>
      <c r="J107" s="73"/>
      <c r="K107" s="73"/>
      <c r="L107" s="73"/>
      <c r="M107" s="73"/>
      <c r="N107" s="73"/>
      <c r="O107" s="73"/>
    </row>
    <row r="108" spans="2:15" x14ac:dyDescent="0.3">
      <c r="B108" s="73">
        <v>98</v>
      </c>
      <c r="C108" s="140" t="s">
        <v>695</v>
      </c>
      <c r="D108" s="140" t="s">
        <v>44</v>
      </c>
      <c r="E108" s="121">
        <f t="shared" si="4"/>
        <v>1</v>
      </c>
      <c r="F108" s="142">
        <v>1</v>
      </c>
      <c r="G108" s="73"/>
      <c r="H108" s="73"/>
      <c r="I108" s="73"/>
      <c r="J108" s="73"/>
      <c r="K108" s="73"/>
      <c r="L108" s="73"/>
      <c r="M108" s="73"/>
      <c r="N108" s="73"/>
      <c r="O108" s="73"/>
    </row>
    <row r="109" spans="2:15" x14ac:dyDescent="0.3">
      <c r="B109" s="73">
        <v>99</v>
      </c>
      <c r="C109" s="140" t="s">
        <v>703</v>
      </c>
      <c r="D109" s="140" t="s">
        <v>702</v>
      </c>
      <c r="E109" s="121">
        <f t="shared" si="4"/>
        <v>1</v>
      </c>
      <c r="F109" s="142">
        <v>1</v>
      </c>
      <c r="G109" s="73"/>
      <c r="H109" s="73"/>
      <c r="I109" s="73"/>
      <c r="J109" s="73"/>
      <c r="K109" s="73"/>
      <c r="L109" s="73"/>
      <c r="M109" s="73"/>
      <c r="N109" s="73"/>
      <c r="O109" s="73"/>
    </row>
    <row r="110" spans="2:15" x14ac:dyDescent="0.3">
      <c r="B110" s="73">
        <v>100</v>
      </c>
      <c r="C110" s="140" t="s">
        <v>697</v>
      </c>
      <c r="D110" s="140" t="s">
        <v>696</v>
      </c>
      <c r="E110" s="121">
        <f t="shared" si="4"/>
        <v>1</v>
      </c>
      <c r="F110" s="142">
        <v>1</v>
      </c>
      <c r="G110" s="73"/>
      <c r="H110" s="73"/>
      <c r="I110" s="73"/>
      <c r="J110" s="73"/>
      <c r="K110" s="73"/>
      <c r="L110" s="73"/>
      <c r="M110" s="73"/>
      <c r="N110" s="73"/>
      <c r="O110" s="73"/>
    </row>
    <row r="111" spans="2:15" x14ac:dyDescent="0.3">
      <c r="B111" s="73">
        <v>101</v>
      </c>
      <c r="C111" s="140" t="s">
        <v>694</v>
      </c>
      <c r="D111" s="140" t="s">
        <v>15</v>
      </c>
      <c r="E111" s="121">
        <f t="shared" si="4"/>
        <v>1</v>
      </c>
      <c r="F111" s="142">
        <v>1</v>
      </c>
      <c r="G111" s="73"/>
      <c r="H111" s="73"/>
      <c r="I111" s="73"/>
      <c r="J111" s="73"/>
      <c r="K111" s="73"/>
      <c r="L111" s="73"/>
      <c r="M111" s="73"/>
      <c r="N111" s="73"/>
      <c r="O111" s="73"/>
    </row>
    <row r="112" spans="2:15" x14ac:dyDescent="0.3">
      <c r="F112" s="143"/>
    </row>
    <row r="113" spans="6:6" x14ac:dyDescent="0.3">
      <c r="F113" s="143"/>
    </row>
  </sheetData>
  <sortState xmlns:xlrd2="http://schemas.microsoft.com/office/spreadsheetml/2017/richdata2" ref="B11:O111">
    <sortCondition descending="1" ref="E11:E111"/>
    <sortCondition descending="1" ref="O11:O111"/>
    <sortCondition descending="1" ref="N11:N111"/>
    <sortCondition descending="1" ref="M11:M111"/>
    <sortCondition descending="1" ref="L11:L111"/>
    <sortCondition descending="1" ref="K11:K111"/>
    <sortCondition descending="1" ref="J11:J111"/>
    <sortCondition descending="1" ref="I11:I111"/>
    <sortCondition descending="1" ref="H11:H111"/>
    <sortCondition descending="1" ref="G11:G111"/>
    <sortCondition descending="1" ref="F11:F111"/>
    <sortCondition ref="C11:C111"/>
    <sortCondition ref="D11:D111"/>
  </sortState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2:D43"/>
  <sheetViews>
    <sheetView workbookViewId="0"/>
  </sheetViews>
  <sheetFormatPr defaultColWidth="8.88671875" defaultRowHeight="14.4" x14ac:dyDescent="0.3"/>
  <cols>
    <col min="1" max="2" width="8.88671875" style="5"/>
    <col min="3" max="3" width="14.6640625" style="5" bestFit="1" customWidth="1"/>
    <col min="4" max="16384" width="8.88671875" style="5"/>
  </cols>
  <sheetData>
    <row r="2" spans="2:4" x14ac:dyDescent="0.3">
      <c r="B2" s="5" t="s">
        <v>193</v>
      </c>
    </row>
    <row r="3" spans="2:4" x14ac:dyDescent="0.3">
      <c r="B3" s="5">
        <v>1</v>
      </c>
      <c r="C3" s="5" t="s">
        <v>54</v>
      </c>
      <c r="D3" s="5" t="s">
        <v>55</v>
      </c>
    </row>
    <row r="4" spans="2:4" x14ac:dyDescent="0.3">
      <c r="B4" s="5">
        <v>2</v>
      </c>
      <c r="C4" s="5" t="s">
        <v>56</v>
      </c>
      <c r="D4" s="5" t="s">
        <v>57</v>
      </c>
    </row>
    <row r="5" spans="2:4" x14ac:dyDescent="0.3">
      <c r="B5" s="5">
        <v>3</v>
      </c>
      <c r="C5" s="5" t="s">
        <v>58</v>
      </c>
      <c r="D5" s="5" t="s">
        <v>59</v>
      </c>
    </row>
    <row r="6" spans="2:4" x14ac:dyDescent="0.3">
      <c r="B6" s="5">
        <v>4</v>
      </c>
      <c r="C6" s="5" t="s">
        <v>31</v>
      </c>
      <c r="D6" s="5" t="s">
        <v>32</v>
      </c>
    </row>
    <row r="7" spans="2:4" x14ac:dyDescent="0.3">
      <c r="B7" s="5">
        <v>5</v>
      </c>
      <c r="C7" s="5" t="s">
        <v>40</v>
      </c>
      <c r="D7" s="5" t="s">
        <v>41</v>
      </c>
    </row>
    <row r="8" spans="2:4" x14ac:dyDescent="0.3">
      <c r="B8" s="5">
        <v>6</v>
      </c>
      <c r="C8" s="5" t="s">
        <v>13</v>
      </c>
      <c r="D8" s="5" t="s">
        <v>14</v>
      </c>
    </row>
    <row r="9" spans="2:4" x14ac:dyDescent="0.3">
      <c r="B9" s="5">
        <v>7</v>
      </c>
      <c r="C9" s="5" t="s">
        <v>29</v>
      </c>
      <c r="D9" s="5" t="s">
        <v>30</v>
      </c>
    </row>
    <row r="10" spans="2:4" x14ac:dyDescent="0.3">
      <c r="B10" s="5">
        <v>8</v>
      </c>
      <c r="C10" s="5" t="s">
        <v>38</v>
      </c>
      <c r="D10" s="5" t="s">
        <v>39</v>
      </c>
    </row>
    <row r="11" spans="2:4" x14ac:dyDescent="0.3">
      <c r="B11" s="5">
        <v>9</v>
      </c>
      <c r="C11" s="5" t="s">
        <v>34</v>
      </c>
      <c r="D11" s="5" t="s">
        <v>35</v>
      </c>
    </row>
    <row r="12" spans="2:4" x14ac:dyDescent="0.3">
      <c r="B12" s="5">
        <v>10</v>
      </c>
      <c r="C12" s="5" t="s">
        <v>13</v>
      </c>
      <c r="D12" s="5" t="s">
        <v>53</v>
      </c>
    </row>
    <row r="13" spans="2:4" x14ac:dyDescent="0.3">
      <c r="B13" s="5">
        <v>11</v>
      </c>
      <c r="C13" s="5" t="s">
        <v>15</v>
      </c>
      <c r="D13" s="5" t="s">
        <v>91</v>
      </c>
    </row>
    <row r="14" spans="2:4" x14ac:dyDescent="0.3">
      <c r="B14" s="5">
        <v>12</v>
      </c>
      <c r="C14" s="5" t="s">
        <v>43</v>
      </c>
      <c r="D14" s="5" t="s">
        <v>52</v>
      </c>
    </row>
    <row r="15" spans="2:4" x14ac:dyDescent="0.3">
      <c r="B15" s="5">
        <v>13</v>
      </c>
      <c r="C15" s="5" t="s">
        <v>50</v>
      </c>
      <c r="D15" s="5" t="s">
        <v>51</v>
      </c>
    </row>
    <row r="16" spans="2:4" x14ac:dyDescent="0.3">
      <c r="B16" s="5">
        <v>14</v>
      </c>
      <c r="C16" s="5" t="s">
        <v>17</v>
      </c>
      <c r="D16" s="5" t="s">
        <v>18</v>
      </c>
    </row>
    <row r="17" spans="2:4" x14ac:dyDescent="0.3">
      <c r="B17" s="5">
        <v>15</v>
      </c>
      <c r="C17" s="5" t="s">
        <v>48</v>
      </c>
      <c r="D17" s="5" t="s">
        <v>49</v>
      </c>
    </row>
    <row r="18" spans="2:4" x14ac:dyDescent="0.3">
      <c r="B18" s="5">
        <v>16</v>
      </c>
      <c r="C18" s="5" t="s">
        <v>46</v>
      </c>
      <c r="D18" s="5" t="s">
        <v>47</v>
      </c>
    </row>
    <row r="19" spans="2:4" x14ac:dyDescent="0.3">
      <c r="B19" s="5">
        <v>17</v>
      </c>
      <c r="C19" s="5" t="s">
        <v>19</v>
      </c>
      <c r="D19" s="5" t="s">
        <v>20</v>
      </c>
    </row>
    <row r="20" spans="2:4" x14ac:dyDescent="0.3">
      <c r="B20" s="5">
        <v>18</v>
      </c>
      <c r="C20" s="5" t="s">
        <v>13</v>
      </c>
      <c r="D20" s="5" t="s">
        <v>33</v>
      </c>
    </row>
    <row r="21" spans="2:4" x14ac:dyDescent="0.3">
      <c r="B21" s="5">
        <v>19</v>
      </c>
      <c r="C21" s="5" t="s">
        <v>9</v>
      </c>
      <c r="D21" s="5" t="s">
        <v>10</v>
      </c>
    </row>
    <row r="23" spans="2:4" x14ac:dyDescent="0.3">
      <c r="B23" s="5" t="s">
        <v>194</v>
      </c>
    </row>
    <row r="24" spans="2:4" x14ac:dyDescent="0.3">
      <c r="B24" s="5">
        <v>1</v>
      </c>
      <c r="C24" s="5" t="s">
        <v>118</v>
      </c>
      <c r="D24" s="5">
        <v>608</v>
      </c>
    </row>
    <row r="25" spans="2:4" x14ac:dyDescent="0.3">
      <c r="B25" s="5">
        <v>2</v>
      </c>
      <c r="C25" s="5" t="s">
        <v>102</v>
      </c>
      <c r="D25" s="5">
        <v>871</v>
      </c>
    </row>
    <row r="26" spans="2:4" x14ac:dyDescent="0.3">
      <c r="B26" s="5">
        <v>3</v>
      </c>
      <c r="C26" s="5" t="s">
        <v>119</v>
      </c>
      <c r="D26" s="5">
        <v>806</v>
      </c>
    </row>
    <row r="27" spans="2:4" x14ac:dyDescent="0.3">
      <c r="B27" s="5">
        <v>4</v>
      </c>
      <c r="C27" s="5" t="s">
        <v>120</v>
      </c>
      <c r="D27" s="5">
        <v>1072</v>
      </c>
    </row>
    <row r="28" spans="2:4" x14ac:dyDescent="0.3">
      <c r="B28" s="5">
        <v>5</v>
      </c>
      <c r="C28" s="5" t="s">
        <v>121</v>
      </c>
      <c r="D28" s="5">
        <v>1012</v>
      </c>
    </row>
    <row r="29" spans="2:4" x14ac:dyDescent="0.3">
      <c r="B29" s="5">
        <v>6</v>
      </c>
      <c r="C29" s="5" t="s">
        <v>122</v>
      </c>
      <c r="D29" s="5">
        <v>934</v>
      </c>
    </row>
    <row r="30" spans="2:4" x14ac:dyDescent="0.3">
      <c r="B30" s="5">
        <v>7</v>
      </c>
      <c r="C30" s="5" t="s">
        <v>106</v>
      </c>
      <c r="D30" s="5">
        <v>1035</v>
      </c>
    </row>
    <row r="31" spans="2:4" x14ac:dyDescent="0.3">
      <c r="B31" s="5">
        <v>8</v>
      </c>
      <c r="C31" s="5" t="s">
        <v>123</v>
      </c>
      <c r="D31" s="5">
        <v>1070</v>
      </c>
    </row>
    <row r="32" spans="2:4" x14ac:dyDescent="0.3">
      <c r="B32" s="5">
        <v>9</v>
      </c>
      <c r="C32" s="5" t="s">
        <v>124</v>
      </c>
      <c r="D32" s="5">
        <v>1326</v>
      </c>
    </row>
    <row r="33" spans="2:4" x14ac:dyDescent="0.3">
      <c r="B33" s="5">
        <v>10</v>
      </c>
      <c r="C33" s="5" t="s">
        <v>125</v>
      </c>
      <c r="D33" s="5">
        <v>1020</v>
      </c>
    </row>
    <row r="34" spans="2:4" x14ac:dyDescent="0.3">
      <c r="B34" s="5">
        <v>11</v>
      </c>
      <c r="C34" s="5" t="s">
        <v>108</v>
      </c>
      <c r="D34" s="5">
        <v>1264</v>
      </c>
    </row>
    <row r="35" spans="2:4" x14ac:dyDescent="0.3">
      <c r="B35" s="5">
        <v>12</v>
      </c>
      <c r="C35" s="5" t="s">
        <v>126</v>
      </c>
      <c r="D35" s="5">
        <v>1136</v>
      </c>
    </row>
    <row r="36" spans="2:4" x14ac:dyDescent="0.3">
      <c r="B36" s="5">
        <v>13</v>
      </c>
      <c r="C36" s="5" t="s">
        <v>196</v>
      </c>
      <c r="D36" s="5">
        <v>1074</v>
      </c>
    </row>
    <row r="37" spans="2:4" x14ac:dyDescent="0.3">
      <c r="B37" s="5">
        <v>14</v>
      </c>
      <c r="C37" s="5" t="s">
        <v>128</v>
      </c>
      <c r="D37" s="5">
        <v>1119</v>
      </c>
    </row>
    <row r="38" spans="2:4" x14ac:dyDescent="0.3">
      <c r="B38" s="5">
        <v>15</v>
      </c>
      <c r="C38" s="5" t="s">
        <v>129</v>
      </c>
      <c r="D38" s="5">
        <v>1058</v>
      </c>
    </row>
    <row r="39" spans="2:4" x14ac:dyDescent="0.3">
      <c r="B39" s="5">
        <v>16</v>
      </c>
      <c r="C39" s="5" t="s">
        <v>110</v>
      </c>
      <c r="D39" s="5">
        <v>1066</v>
      </c>
    </row>
    <row r="40" spans="2:4" x14ac:dyDescent="0.3">
      <c r="B40" s="5">
        <v>17</v>
      </c>
      <c r="C40" s="5" t="s">
        <v>130</v>
      </c>
      <c r="D40" s="5">
        <v>665</v>
      </c>
    </row>
    <row r="41" spans="2:4" x14ac:dyDescent="0.3">
      <c r="B41" s="5">
        <v>18</v>
      </c>
      <c r="C41" s="5" t="s">
        <v>131</v>
      </c>
      <c r="D41" s="5">
        <v>640</v>
      </c>
    </row>
    <row r="42" spans="2:4" x14ac:dyDescent="0.3">
      <c r="B42" s="5">
        <v>19</v>
      </c>
      <c r="C42" s="5" t="s">
        <v>132</v>
      </c>
      <c r="D42" s="5">
        <v>668</v>
      </c>
    </row>
    <row r="43" spans="2:4" x14ac:dyDescent="0.3">
      <c r="B43" s="5">
        <v>20</v>
      </c>
      <c r="C43" s="5" t="s">
        <v>117</v>
      </c>
      <c r="D43" s="5">
        <v>1084</v>
      </c>
    </row>
  </sheetData>
  <pageMargins left="0.7" right="0.7" top="0.78740157499999996" bottom="0.78740157499999996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2:D37"/>
  <sheetViews>
    <sheetView workbookViewId="0"/>
  </sheetViews>
  <sheetFormatPr defaultColWidth="8.88671875" defaultRowHeight="14.4" x14ac:dyDescent="0.3"/>
  <cols>
    <col min="1" max="1" width="8.88671875" style="5"/>
    <col min="2" max="2" width="9.6640625" style="5" customWidth="1"/>
    <col min="3" max="3" width="14.6640625" style="5" bestFit="1" customWidth="1"/>
    <col min="4" max="16384" width="8.88671875" style="5"/>
  </cols>
  <sheetData>
    <row r="2" spans="2:4" x14ac:dyDescent="0.3">
      <c r="B2" s="5" t="s">
        <v>193</v>
      </c>
    </row>
    <row r="3" spans="2:4" x14ac:dyDescent="0.3">
      <c r="B3" s="5">
        <v>1</v>
      </c>
      <c r="C3" s="5" t="s">
        <v>21</v>
      </c>
      <c r="D3" s="5" t="s">
        <v>22</v>
      </c>
    </row>
    <row r="4" spans="2:4" x14ac:dyDescent="0.3">
      <c r="B4" s="5">
        <v>2</v>
      </c>
      <c r="C4" s="5" t="s">
        <v>31</v>
      </c>
      <c r="D4" s="5" t="s">
        <v>32</v>
      </c>
    </row>
    <row r="5" spans="2:4" x14ac:dyDescent="0.3">
      <c r="B5" s="5">
        <v>3</v>
      </c>
      <c r="C5" s="5" t="s">
        <v>29</v>
      </c>
      <c r="D5" s="5" t="s">
        <v>30</v>
      </c>
    </row>
    <row r="6" spans="2:4" x14ac:dyDescent="0.3">
      <c r="B6" s="5">
        <v>4</v>
      </c>
      <c r="C6" s="5" t="s">
        <v>13</v>
      </c>
      <c r="D6" s="5" t="s">
        <v>33</v>
      </c>
    </row>
    <row r="7" spans="2:4" x14ac:dyDescent="0.3">
      <c r="B7" s="5">
        <v>5</v>
      </c>
      <c r="C7" s="5" t="s">
        <v>61</v>
      </c>
      <c r="D7" s="5" t="s">
        <v>62</v>
      </c>
    </row>
    <row r="8" spans="2:4" x14ac:dyDescent="0.3">
      <c r="B8" s="5">
        <v>6</v>
      </c>
      <c r="C8" s="5" t="s">
        <v>63</v>
      </c>
      <c r="D8" s="5" t="s">
        <v>62</v>
      </c>
    </row>
    <row r="9" spans="2:4" x14ac:dyDescent="0.3">
      <c r="B9" s="5">
        <v>7</v>
      </c>
      <c r="C9" s="5" t="s">
        <v>64</v>
      </c>
      <c r="D9" s="5" t="s">
        <v>65</v>
      </c>
    </row>
    <row r="10" spans="2:4" x14ac:dyDescent="0.3">
      <c r="B10" s="5">
        <v>8</v>
      </c>
      <c r="C10" s="5" t="s">
        <v>19</v>
      </c>
      <c r="D10" s="5" t="s">
        <v>20</v>
      </c>
    </row>
    <row r="11" spans="2:4" x14ac:dyDescent="0.3">
      <c r="B11" s="5">
        <v>9</v>
      </c>
      <c r="C11" s="5" t="s">
        <v>29</v>
      </c>
      <c r="D11" s="5" t="s">
        <v>60</v>
      </c>
    </row>
    <row r="12" spans="2:4" x14ac:dyDescent="0.3">
      <c r="B12" s="5">
        <v>10</v>
      </c>
      <c r="C12" s="5" t="s">
        <v>50</v>
      </c>
      <c r="D12" s="5" t="s">
        <v>51</v>
      </c>
    </row>
    <row r="13" spans="2:4" x14ac:dyDescent="0.3">
      <c r="B13" s="5">
        <v>11</v>
      </c>
      <c r="C13" s="5" t="s">
        <v>40</v>
      </c>
      <c r="D13" s="5" t="s">
        <v>41</v>
      </c>
    </row>
    <row r="14" spans="2:4" x14ac:dyDescent="0.3">
      <c r="B14" s="5">
        <v>12</v>
      </c>
      <c r="C14" s="5" t="s">
        <v>97</v>
      </c>
      <c r="D14" s="5" t="s">
        <v>97</v>
      </c>
    </row>
    <row r="15" spans="2:4" x14ac:dyDescent="0.3">
      <c r="B15" s="5">
        <v>13</v>
      </c>
      <c r="C15" s="5" t="s">
        <v>17</v>
      </c>
      <c r="D15" s="5" t="s">
        <v>18</v>
      </c>
    </row>
    <row r="17" spans="2:4" x14ac:dyDescent="0.3">
      <c r="B17" s="5" t="s">
        <v>194</v>
      </c>
    </row>
    <row r="18" spans="2:4" x14ac:dyDescent="0.3">
      <c r="B18" s="5">
        <v>1</v>
      </c>
      <c r="C18" s="5" t="s">
        <v>0</v>
      </c>
      <c r="D18" s="5">
        <v>953</v>
      </c>
    </row>
    <row r="19" spans="2:4" x14ac:dyDescent="0.3">
      <c r="B19" s="5">
        <v>2</v>
      </c>
      <c r="C19" s="5" t="s">
        <v>1</v>
      </c>
      <c r="D19" s="5">
        <v>1034</v>
      </c>
    </row>
    <row r="20" spans="2:4" x14ac:dyDescent="0.3">
      <c r="B20" s="5">
        <v>3</v>
      </c>
      <c r="C20" s="5" t="s">
        <v>2</v>
      </c>
      <c r="D20" s="5">
        <v>1040</v>
      </c>
    </row>
    <row r="21" spans="2:4" x14ac:dyDescent="0.3">
      <c r="B21" s="5">
        <v>4</v>
      </c>
      <c r="C21" s="5" t="s">
        <v>102</v>
      </c>
      <c r="D21" s="5">
        <v>871</v>
      </c>
    </row>
    <row r="22" spans="2:4" x14ac:dyDescent="0.3">
      <c r="B22" s="5">
        <v>5</v>
      </c>
      <c r="C22" s="5" t="s">
        <v>103</v>
      </c>
      <c r="D22" s="5">
        <v>624</v>
      </c>
    </row>
    <row r="23" spans="2:4" x14ac:dyDescent="0.3">
      <c r="B23" s="5">
        <v>6</v>
      </c>
      <c r="C23" s="5" t="s">
        <v>104</v>
      </c>
      <c r="D23" s="5">
        <v>919</v>
      </c>
    </row>
    <row r="24" spans="2:4" x14ac:dyDescent="0.3">
      <c r="B24" s="5">
        <v>7</v>
      </c>
      <c r="C24" s="5" t="s">
        <v>105</v>
      </c>
      <c r="D24" s="5">
        <v>887</v>
      </c>
    </row>
    <row r="25" spans="2:4" x14ac:dyDescent="0.3">
      <c r="B25" s="5">
        <v>8</v>
      </c>
      <c r="C25" s="5" t="s">
        <v>0</v>
      </c>
      <c r="D25" s="5">
        <v>796</v>
      </c>
    </row>
    <row r="26" spans="2:4" x14ac:dyDescent="0.3">
      <c r="B26" s="5">
        <v>9</v>
      </c>
      <c r="C26" s="5" t="s">
        <v>106</v>
      </c>
      <c r="D26" s="5">
        <v>1035</v>
      </c>
    </row>
    <row r="27" spans="2:4" x14ac:dyDescent="0.3">
      <c r="B27" s="5">
        <v>10</v>
      </c>
      <c r="C27" s="5" t="s">
        <v>107</v>
      </c>
      <c r="D27" s="5">
        <v>1236</v>
      </c>
    </row>
    <row r="28" spans="2:4" x14ac:dyDescent="0.3">
      <c r="B28" s="5">
        <v>11</v>
      </c>
      <c r="C28" s="5" t="s">
        <v>108</v>
      </c>
      <c r="D28" s="5">
        <v>1264</v>
      </c>
    </row>
    <row r="29" spans="2:4" x14ac:dyDescent="0.3">
      <c r="B29" s="5">
        <v>12</v>
      </c>
      <c r="C29" s="5" t="s">
        <v>109</v>
      </c>
      <c r="D29" s="5">
        <v>1362</v>
      </c>
    </row>
    <row r="30" spans="2:4" x14ac:dyDescent="0.3">
      <c r="B30" s="5">
        <v>13</v>
      </c>
      <c r="C30" s="5" t="s">
        <v>110</v>
      </c>
      <c r="D30" s="5">
        <v>1066</v>
      </c>
    </row>
    <row r="31" spans="2:4" x14ac:dyDescent="0.3">
      <c r="B31" s="5">
        <v>14</v>
      </c>
      <c r="C31" s="5" t="s">
        <v>111</v>
      </c>
      <c r="D31" s="5">
        <v>1058</v>
      </c>
    </row>
    <row r="32" spans="2:4" x14ac:dyDescent="0.3">
      <c r="B32" s="5">
        <v>15</v>
      </c>
      <c r="C32" s="5" t="s">
        <v>112</v>
      </c>
      <c r="D32" s="5">
        <v>907</v>
      </c>
    </row>
    <row r="33" spans="2:4" x14ac:dyDescent="0.3">
      <c r="B33" s="5">
        <v>16</v>
      </c>
      <c r="C33" s="5" t="s">
        <v>113</v>
      </c>
      <c r="D33" s="5">
        <v>1093</v>
      </c>
    </row>
    <row r="34" spans="2:4" x14ac:dyDescent="0.3">
      <c r="B34" s="5">
        <v>17</v>
      </c>
      <c r="C34" s="5" t="s">
        <v>114</v>
      </c>
      <c r="D34" s="5">
        <v>609</v>
      </c>
    </row>
    <row r="35" spans="2:4" x14ac:dyDescent="0.3">
      <c r="B35" s="5">
        <v>18</v>
      </c>
      <c r="C35" s="5" t="s">
        <v>115</v>
      </c>
      <c r="D35" s="5">
        <v>627</v>
      </c>
    </row>
    <row r="36" spans="2:4" x14ac:dyDescent="0.3">
      <c r="B36" s="5">
        <v>19</v>
      </c>
      <c r="C36" s="5" t="s">
        <v>116</v>
      </c>
      <c r="D36" s="5">
        <v>741</v>
      </c>
    </row>
    <row r="37" spans="2:4" x14ac:dyDescent="0.3">
      <c r="B37" s="5">
        <v>20</v>
      </c>
      <c r="C37" s="5" t="s">
        <v>117</v>
      </c>
      <c r="D37" s="5">
        <v>1084</v>
      </c>
    </row>
  </sheetData>
  <pageMargins left="0.7" right="0.7" top="0.78740157499999996" bottom="0.78740157499999996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R144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I17" sqref="I17"/>
    </sheetView>
  </sheetViews>
  <sheetFormatPr defaultColWidth="8.88671875" defaultRowHeight="14.4" x14ac:dyDescent="0.3"/>
  <cols>
    <col min="1" max="1" width="8.88671875" style="5"/>
    <col min="2" max="4" width="8.88671875" style="16"/>
    <col min="5" max="5" width="29.6640625" style="5" bestFit="1" customWidth="1"/>
    <col min="6" max="6" width="8.88671875" style="16"/>
    <col min="7" max="7" width="23.6640625" style="16" bestFit="1" customWidth="1"/>
    <col min="8" max="17" width="8.88671875" style="16"/>
    <col min="18" max="16384" width="8.88671875" style="5"/>
  </cols>
  <sheetData>
    <row r="2" spans="2:18" x14ac:dyDescent="0.3">
      <c r="B2" s="97" t="s">
        <v>192</v>
      </c>
      <c r="I2" s="16">
        <f>SUM(I4:I143)</f>
        <v>0</v>
      </c>
      <c r="J2" s="16">
        <f>SUM(J4:J143)</f>
        <v>20</v>
      </c>
      <c r="K2" s="16">
        <f t="shared" ref="K2:Q2" si="0">SUM(K4:K143)</f>
        <v>20</v>
      </c>
      <c r="L2" s="16">
        <f t="shared" si="0"/>
        <v>29</v>
      </c>
      <c r="M2" s="16">
        <f t="shared" si="0"/>
        <v>20</v>
      </c>
      <c r="N2" s="16">
        <f t="shared" si="0"/>
        <v>20</v>
      </c>
      <c r="O2" s="16">
        <f t="shared" si="0"/>
        <v>20</v>
      </c>
      <c r="P2" s="16">
        <f t="shared" si="0"/>
        <v>20</v>
      </c>
      <c r="Q2" s="16">
        <f t="shared" si="0"/>
        <v>20</v>
      </c>
    </row>
    <row r="3" spans="2:18" x14ac:dyDescent="0.3">
      <c r="H3" s="16" t="s">
        <v>100</v>
      </c>
      <c r="I3" s="16">
        <v>2023</v>
      </c>
      <c r="J3" s="16">
        <v>2022</v>
      </c>
      <c r="K3" s="16">
        <v>2021</v>
      </c>
      <c r="L3" s="16">
        <v>2020</v>
      </c>
      <c r="M3" s="16">
        <v>2019</v>
      </c>
      <c r="N3" s="16">
        <v>2018</v>
      </c>
      <c r="O3" s="16">
        <v>2017</v>
      </c>
      <c r="P3" s="16">
        <v>2016</v>
      </c>
      <c r="Q3" s="16">
        <v>2015</v>
      </c>
    </row>
    <row r="4" spans="2:18" x14ac:dyDescent="0.3">
      <c r="B4" s="88">
        <v>1</v>
      </c>
      <c r="C4" s="88">
        <v>2022</v>
      </c>
      <c r="D4" s="88">
        <v>1</v>
      </c>
      <c r="E4" s="89" t="s">
        <v>512</v>
      </c>
      <c r="F4" s="90">
        <v>890</v>
      </c>
      <c r="G4" s="91" t="s">
        <v>513</v>
      </c>
      <c r="H4" s="88">
        <f>SUM(I4:Q4)</f>
        <v>1</v>
      </c>
      <c r="I4" s="88"/>
      <c r="J4" s="88">
        <v>1</v>
      </c>
      <c r="K4" s="88"/>
      <c r="L4" s="88"/>
      <c r="M4" s="88"/>
      <c r="N4" s="88"/>
      <c r="O4" s="88"/>
      <c r="P4" s="88"/>
      <c r="Q4" s="88"/>
    </row>
    <row r="5" spans="2:18" x14ac:dyDescent="0.3">
      <c r="B5" s="88">
        <v>2</v>
      </c>
      <c r="C5" s="88">
        <v>2022</v>
      </c>
      <c r="D5" s="88">
        <v>2</v>
      </c>
      <c r="E5" s="89" t="s">
        <v>514</v>
      </c>
      <c r="F5" s="90">
        <v>950</v>
      </c>
      <c r="G5" s="91" t="s">
        <v>515</v>
      </c>
      <c r="H5" s="88">
        <f t="shared" ref="H5:H68" si="1">SUM(I5:Q5)</f>
        <v>1</v>
      </c>
      <c r="I5" s="88"/>
      <c r="J5" s="88">
        <v>1</v>
      </c>
      <c r="K5" s="88"/>
      <c r="L5" s="88"/>
      <c r="M5" s="88"/>
      <c r="N5" s="88"/>
      <c r="O5" s="88"/>
      <c r="P5" s="88"/>
      <c r="Q5" s="88"/>
    </row>
    <row r="6" spans="2:18" x14ac:dyDescent="0.3">
      <c r="B6" s="88">
        <v>3</v>
      </c>
      <c r="C6" s="88">
        <v>2022</v>
      </c>
      <c r="D6" s="88">
        <v>3</v>
      </c>
      <c r="E6" s="89" t="s">
        <v>516</v>
      </c>
      <c r="F6" s="90">
        <v>1051</v>
      </c>
      <c r="G6" s="91" t="s">
        <v>517</v>
      </c>
      <c r="H6" s="88">
        <f t="shared" si="1"/>
        <v>1</v>
      </c>
      <c r="I6" s="88"/>
      <c r="J6" s="88">
        <v>1</v>
      </c>
      <c r="K6" s="88"/>
      <c r="L6" s="88"/>
      <c r="M6" s="88"/>
      <c r="N6" s="88"/>
      <c r="O6" s="88"/>
      <c r="P6" s="88"/>
      <c r="Q6" s="88"/>
    </row>
    <row r="7" spans="2:18" x14ac:dyDescent="0.3">
      <c r="B7" s="88">
        <v>4</v>
      </c>
      <c r="C7" s="88">
        <v>2022</v>
      </c>
      <c r="D7" s="88">
        <v>4</v>
      </c>
      <c r="E7" s="89" t="s">
        <v>518</v>
      </c>
      <c r="F7" s="90">
        <v>670</v>
      </c>
      <c r="G7" s="91" t="s">
        <v>519</v>
      </c>
      <c r="H7" s="88">
        <f t="shared" si="1"/>
        <v>1</v>
      </c>
      <c r="I7" s="88"/>
      <c r="J7" s="88">
        <v>1</v>
      </c>
      <c r="K7" s="88"/>
      <c r="L7" s="88"/>
      <c r="M7" s="88"/>
      <c r="N7" s="88"/>
      <c r="O7" s="88"/>
      <c r="P7" s="88"/>
      <c r="Q7" s="88"/>
    </row>
    <row r="8" spans="2:18" x14ac:dyDescent="0.3">
      <c r="B8" s="88">
        <v>5</v>
      </c>
      <c r="C8" s="88">
        <v>2022</v>
      </c>
      <c r="D8" s="88">
        <v>5</v>
      </c>
      <c r="E8" s="89" t="s">
        <v>520</v>
      </c>
      <c r="F8" s="90">
        <v>532</v>
      </c>
      <c r="G8" s="91" t="s">
        <v>521</v>
      </c>
      <c r="H8" s="88">
        <f t="shared" si="1"/>
        <v>1</v>
      </c>
      <c r="I8" s="88"/>
      <c r="J8" s="88">
        <v>1</v>
      </c>
      <c r="K8" s="88"/>
      <c r="L8" s="88"/>
      <c r="M8" s="88"/>
      <c r="N8" s="88"/>
      <c r="O8" s="88"/>
      <c r="P8" s="88"/>
      <c r="Q8" s="88"/>
    </row>
    <row r="9" spans="2:18" x14ac:dyDescent="0.3">
      <c r="B9" s="88">
        <v>6</v>
      </c>
      <c r="C9" s="88">
        <v>2022</v>
      </c>
      <c r="D9" s="88">
        <v>6</v>
      </c>
      <c r="E9" s="89" t="s">
        <v>523</v>
      </c>
      <c r="F9" s="90">
        <v>545</v>
      </c>
      <c r="G9" s="91" t="s">
        <v>524</v>
      </c>
      <c r="H9" s="88">
        <f t="shared" si="1"/>
        <v>1</v>
      </c>
      <c r="I9" s="88"/>
      <c r="J9" s="88">
        <v>1</v>
      </c>
      <c r="K9" s="88"/>
      <c r="L9" s="88"/>
      <c r="M9" s="88"/>
      <c r="N9" s="88"/>
      <c r="O9" s="88"/>
      <c r="P9" s="88"/>
      <c r="Q9" s="88"/>
    </row>
    <row r="10" spans="2:18" x14ac:dyDescent="0.3">
      <c r="B10" s="88">
        <v>7</v>
      </c>
      <c r="C10" s="88">
        <v>2022</v>
      </c>
      <c r="D10" s="88">
        <v>7</v>
      </c>
      <c r="E10" s="89" t="s">
        <v>525</v>
      </c>
      <c r="F10" s="90">
        <v>510</v>
      </c>
      <c r="G10" s="91" t="s">
        <v>526</v>
      </c>
      <c r="H10" s="88">
        <f t="shared" si="1"/>
        <v>1</v>
      </c>
      <c r="I10" s="88"/>
      <c r="J10" s="88">
        <v>1</v>
      </c>
      <c r="K10" s="88"/>
      <c r="L10" s="88"/>
      <c r="M10" s="88"/>
      <c r="N10" s="88"/>
      <c r="O10" s="88"/>
      <c r="P10" s="88"/>
      <c r="Q10" s="88"/>
    </row>
    <row r="11" spans="2:18" x14ac:dyDescent="0.3">
      <c r="B11" s="88">
        <v>8</v>
      </c>
      <c r="C11" s="88">
        <v>2022</v>
      </c>
      <c r="D11" s="88">
        <v>8</v>
      </c>
      <c r="E11" s="89" t="s">
        <v>527</v>
      </c>
      <c r="F11" s="90">
        <v>460</v>
      </c>
      <c r="G11" s="91" t="s">
        <v>528</v>
      </c>
      <c r="H11" s="88">
        <f t="shared" si="1"/>
        <v>1</v>
      </c>
      <c r="I11" s="88"/>
      <c r="J11" s="88">
        <v>1</v>
      </c>
      <c r="K11" s="88"/>
      <c r="L11" s="88"/>
      <c r="M11" s="88"/>
      <c r="N11" s="88"/>
      <c r="O11" s="88"/>
      <c r="P11" s="88"/>
      <c r="Q11" s="88"/>
    </row>
    <row r="12" spans="2:18" x14ac:dyDescent="0.3">
      <c r="B12" s="17">
        <v>9</v>
      </c>
      <c r="C12" s="17">
        <v>2021</v>
      </c>
      <c r="D12" s="4">
        <v>1</v>
      </c>
      <c r="E12" s="14" t="s">
        <v>403</v>
      </c>
      <c r="F12" s="15">
        <v>1091</v>
      </c>
      <c r="G12" s="14" t="s">
        <v>404</v>
      </c>
      <c r="H12" s="17">
        <f t="shared" si="1"/>
        <v>1</v>
      </c>
      <c r="I12" s="17"/>
      <c r="J12" s="17"/>
      <c r="K12" s="17">
        <v>1</v>
      </c>
      <c r="L12" s="17"/>
      <c r="M12" s="17"/>
      <c r="N12" s="17"/>
      <c r="O12" s="17"/>
      <c r="P12" s="17"/>
      <c r="Q12" s="17"/>
      <c r="R12" s="92"/>
    </row>
    <row r="13" spans="2:18" x14ac:dyDescent="0.3">
      <c r="B13" s="17">
        <v>10</v>
      </c>
      <c r="C13" s="17">
        <v>2021</v>
      </c>
      <c r="D13" s="4">
        <v>2</v>
      </c>
      <c r="E13" s="14" t="s">
        <v>405</v>
      </c>
      <c r="F13" s="15">
        <v>960</v>
      </c>
      <c r="G13" s="14" t="s">
        <v>406</v>
      </c>
      <c r="H13" s="17">
        <f t="shared" si="1"/>
        <v>1</v>
      </c>
      <c r="I13" s="17"/>
      <c r="J13" s="17"/>
      <c r="K13" s="17">
        <v>1</v>
      </c>
      <c r="L13" s="17"/>
      <c r="M13" s="17"/>
      <c r="N13" s="17"/>
      <c r="O13" s="17"/>
      <c r="P13" s="17"/>
      <c r="Q13" s="17"/>
      <c r="R13" s="92"/>
    </row>
    <row r="14" spans="2:18" x14ac:dyDescent="0.3">
      <c r="B14" s="17">
        <v>11</v>
      </c>
      <c r="C14" s="17">
        <v>2021</v>
      </c>
      <c r="D14" s="4">
        <v>3</v>
      </c>
      <c r="E14" s="14" t="s">
        <v>407</v>
      </c>
      <c r="F14" s="15">
        <v>1020</v>
      </c>
      <c r="G14" s="14" t="s">
        <v>408</v>
      </c>
      <c r="H14" s="17">
        <f t="shared" si="1"/>
        <v>1</v>
      </c>
      <c r="I14" s="17"/>
      <c r="J14" s="17"/>
      <c r="K14" s="17">
        <v>1</v>
      </c>
      <c r="L14" s="17"/>
      <c r="M14" s="17"/>
      <c r="N14" s="17"/>
      <c r="O14" s="17"/>
      <c r="P14" s="17"/>
      <c r="Q14" s="17"/>
      <c r="R14" s="92"/>
    </row>
    <row r="15" spans="2:18" x14ac:dyDescent="0.3">
      <c r="B15" s="17">
        <v>12</v>
      </c>
      <c r="C15" s="17">
        <v>2021</v>
      </c>
      <c r="D15" s="4">
        <v>4</v>
      </c>
      <c r="E15" s="14" t="s">
        <v>409</v>
      </c>
      <c r="F15" s="15">
        <v>975</v>
      </c>
      <c r="G15" s="14" t="s">
        <v>410</v>
      </c>
      <c r="H15" s="17">
        <f t="shared" si="1"/>
        <v>1</v>
      </c>
      <c r="I15" s="17"/>
      <c r="J15" s="17"/>
      <c r="K15" s="17">
        <v>1</v>
      </c>
      <c r="L15" s="17"/>
      <c r="M15" s="17"/>
      <c r="N15" s="17"/>
      <c r="O15" s="17"/>
      <c r="P15" s="17"/>
      <c r="Q15" s="17"/>
      <c r="R15" s="92"/>
    </row>
    <row r="16" spans="2:18" x14ac:dyDescent="0.3">
      <c r="B16" s="17">
        <v>13</v>
      </c>
      <c r="C16" s="17">
        <v>2021</v>
      </c>
      <c r="D16" s="4">
        <v>5</v>
      </c>
      <c r="E16" s="14" t="s">
        <v>411</v>
      </c>
      <c r="F16" s="15">
        <v>1070</v>
      </c>
      <c r="G16" s="14" t="s">
        <v>412</v>
      </c>
      <c r="H16" s="17">
        <f t="shared" si="1"/>
        <v>1</v>
      </c>
      <c r="I16" s="17"/>
      <c r="J16" s="17"/>
      <c r="K16" s="17">
        <v>1</v>
      </c>
      <c r="L16" s="17"/>
      <c r="M16" s="17"/>
      <c r="N16" s="17"/>
      <c r="O16" s="17"/>
      <c r="P16" s="17"/>
      <c r="Q16" s="17"/>
      <c r="R16" s="92"/>
    </row>
    <row r="17" spans="2:18" x14ac:dyDescent="0.3">
      <c r="B17" s="17">
        <v>14</v>
      </c>
      <c r="C17" s="17">
        <v>2021</v>
      </c>
      <c r="D17" s="4">
        <v>6</v>
      </c>
      <c r="E17" s="14" t="s">
        <v>413</v>
      </c>
      <c r="F17" s="15">
        <v>645</v>
      </c>
      <c r="G17" s="14" t="s">
        <v>414</v>
      </c>
      <c r="H17" s="17">
        <f t="shared" si="1"/>
        <v>1</v>
      </c>
      <c r="I17" s="17"/>
      <c r="J17" s="17"/>
      <c r="K17" s="17">
        <v>1</v>
      </c>
      <c r="L17" s="17"/>
      <c r="M17" s="17"/>
      <c r="N17" s="17"/>
      <c r="O17" s="17"/>
      <c r="P17" s="17"/>
      <c r="Q17" s="17"/>
      <c r="R17" s="92"/>
    </row>
    <row r="18" spans="2:18" x14ac:dyDescent="0.3">
      <c r="B18" s="17">
        <v>15</v>
      </c>
      <c r="C18" s="17">
        <v>2021</v>
      </c>
      <c r="D18" s="4">
        <v>7</v>
      </c>
      <c r="E18" s="14" t="s">
        <v>415</v>
      </c>
      <c r="F18" s="15">
        <v>645</v>
      </c>
      <c r="G18" s="14" t="s">
        <v>416</v>
      </c>
      <c r="H18" s="17">
        <f t="shared" si="1"/>
        <v>1</v>
      </c>
      <c r="I18" s="17"/>
      <c r="J18" s="17"/>
      <c r="K18" s="17">
        <v>1</v>
      </c>
      <c r="L18" s="17"/>
      <c r="M18" s="17"/>
      <c r="N18" s="17"/>
      <c r="O18" s="17"/>
      <c r="P18" s="17"/>
      <c r="Q18" s="17"/>
      <c r="R18" s="92"/>
    </row>
    <row r="19" spans="2:18" x14ac:dyDescent="0.3">
      <c r="B19" s="17">
        <v>16</v>
      </c>
      <c r="C19" s="17">
        <v>2021</v>
      </c>
      <c r="D19" s="4">
        <v>8</v>
      </c>
      <c r="E19" s="14" t="s">
        <v>417</v>
      </c>
      <c r="F19" s="15">
        <v>680</v>
      </c>
      <c r="G19" s="14" t="s">
        <v>418</v>
      </c>
      <c r="H19" s="17">
        <f t="shared" si="1"/>
        <v>1</v>
      </c>
      <c r="I19" s="17"/>
      <c r="J19" s="17"/>
      <c r="K19" s="17">
        <v>1</v>
      </c>
      <c r="L19" s="17"/>
      <c r="M19" s="17"/>
      <c r="N19" s="17"/>
      <c r="O19" s="17"/>
      <c r="P19" s="17"/>
      <c r="Q19" s="17"/>
      <c r="R19" s="92"/>
    </row>
    <row r="20" spans="2:18" x14ac:dyDescent="0.3">
      <c r="B20" s="17">
        <v>17</v>
      </c>
      <c r="C20" s="17">
        <v>2021</v>
      </c>
      <c r="D20" s="4">
        <v>9</v>
      </c>
      <c r="E20" s="14" t="s">
        <v>419</v>
      </c>
      <c r="F20" s="15">
        <v>665</v>
      </c>
      <c r="G20" s="14" t="s">
        <v>420</v>
      </c>
      <c r="H20" s="17">
        <f t="shared" si="1"/>
        <v>1</v>
      </c>
      <c r="I20" s="17"/>
      <c r="J20" s="17"/>
      <c r="K20" s="17">
        <v>1</v>
      </c>
      <c r="L20" s="17"/>
      <c r="M20" s="17"/>
      <c r="N20" s="17"/>
      <c r="O20" s="17"/>
      <c r="P20" s="17"/>
      <c r="Q20" s="17"/>
      <c r="R20" s="92"/>
    </row>
    <row r="21" spans="2:18" x14ac:dyDescent="0.3">
      <c r="B21" s="17">
        <v>18</v>
      </c>
      <c r="C21" s="17">
        <v>2021</v>
      </c>
      <c r="D21" s="4">
        <v>10</v>
      </c>
      <c r="E21" s="14" t="s">
        <v>421</v>
      </c>
      <c r="F21" s="15">
        <v>600</v>
      </c>
      <c r="G21" s="14" t="s">
        <v>422</v>
      </c>
      <c r="H21" s="17">
        <f t="shared" si="1"/>
        <v>1</v>
      </c>
      <c r="I21" s="17"/>
      <c r="J21" s="17"/>
      <c r="K21" s="17">
        <v>1</v>
      </c>
      <c r="L21" s="17"/>
      <c r="M21" s="17"/>
      <c r="N21" s="17"/>
      <c r="O21" s="17"/>
      <c r="P21" s="17"/>
      <c r="Q21" s="17"/>
      <c r="R21" s="92"/>
    </row>
    <row r="22" spans="2:18" x14ac:dyDescent="0.3">
      <c r="B22" s="17">
        <v>19</v>
      </c>
      <c r="C22" s="17">
        <v>2021</v>
      </c>
      <c r="D22" s="4">
        <v>11</v>
      </c>
      <c r="E22" s="14" t="s">
        <v>423</v>
      </c>
      <c r="F22" s="15">
        <v>740</v>
      </c>
      <c r="G22" s="14" t="s">
        <v>424</v>
      </c>
      <c r="H22" s="17">
        <f t="shared" si="1"/>
        <v>1</v>
      </c>
      <c r="I22" s="17"/>
      <c r="J22" s="17"/>
      <c r="K22" s="17">
        <v>1</v>
      </c>
      <c r="L22" s="17"/>
      <c r="M22" s="17"/>
      <c r="N22" s="17"/>
      <c r="O22" s="17"/>
      <c r="P22" s="17"/>
      <c r="Q22" s="17"/>
      <c r="R22" s="92"/>
    </row>
    <row r="23" spans="2:18" x14ac:dyDescent="0.3">
      <c r="B23" s="17">
        <v>20</v>
      </c>
      <c r="C23" s="17">
        <v>2021</v>
      </c>
      <c r="D23" s="4">
        <v>12</v>
      </c>
      <c r="E23" s="14" t="s">
        <v>426</v>
      </c>
      <c r="F23" s="15">
        <v>615</v>
      </c>
      <c r="G23" s="14" t="s">
        <v>427</v>
      </c>
      <c r="H23" s="17">
        <f t="shared" si="1"/>
        <v>1</v>
      </c>
      <c r="I23" s="17"/>
      <c r="J23" s="17"/>
      <c r="K23" s="17">
        <v>1</v>
      </c>
      <c r="L23" s="17"/>
      <c r="M23" s="17"/>
      <c r="N23" s="17"/>
      <c r="O23" s="17"/>
      <c r="P23" s="17"/>
      <c r="Q23" s="17"/>
      <c r="R23" s="92"/>
    </row>
    <row r="24" spans="2:18" x14ac:dyDescent="0.3">
      <c r="B24" s="17">
        <v>21</v>
      </c>
      <c r="C24" s="17">
        <v>2021</v>
      </c>
      <c r="D24" s="4">
        <v>13</v>
      </c>
      <c r="E24" s="14" t="s">
        <v>428</v>
      </c>
      <c r="F24" s="15">
        <v>725</v>
      </c>
      <c r="G24" s="14" t="s">
        <v>429</v>
      </c>
      <c r="H24" s="17">
        <f t="shared" si="1"/>
        <v>1</v>
      </c>
      <c r="I24" s="17"/>
      <c r="J24" s="17"/>
      <c r="K24" s="17">
        <v>1</v>
      </c>
      <c r="L24" s="17"/>
      <c r="M24" s="17"/>
      <c r="N24" s="17"/>
      <c r="O24" s="17"/>
      <c r="P24" s="17"/>
      <c r="Q24" s="17"/>
      <c r="R24" s="92"/>
    </row>
    <row r="25" spans="2:18" x14ac:dyDescent="0.3">
      <c r="B25" s="17">
        <v>22</v>
      </c>
      <c r="C25" s="17">
        <v>2021</v>
      </c>
      <c r="D25" s="4">
        <v>14</v>
      </c>
      <c r="E25" s="14" t="s">
        <v>432</v>
      </c>
      <c r="F25" s="15">
        <v>855</v>
      </c>
      <c r="G25" s="14" t="s">
        <v>433</v>
      </c>
      <c r="H25" s="17">
        <f t="shared" si="1"/>
        <v>1</v>
      </c>
      <c r="I25" s="17"/>
      <c r="J25" s="17"/>
      <c r="K25" s="17">
        <v>1</v>
      </c>
      <c r="L25" s="17"/>
      <c r="M25" s="17"/>
      <c r="N25" s="17"/>
      <c r="O25" s="17"/>
      <c r="P25" s="17"/>
      <c r="Q25" s="17"/>
      <c r="R25" s="92"/>
    </row>
    <row r="26" spans="2:18" x14ac:dyDescent="0.3">
      <c r="B26" s="88">
        <v>23</v>
      </c>
      <c r="C26" s="88">
        <v>2020</v>
      </c>
      <c r="D26" s="88">
        <v>1</v>
      </c>
      <c r="E26" s="89" t="s">
        <v>222</v>
      </c>
      <c r="F26" s="91">
        <v>753</v>
      </c>
      <c r="G26" s="91" t="s">
        <v>223</v>
      </c>
      <c r="H26" s="88">
        <f t="shared" si="1"/>
        <v>1</v>
      </c>
      <c r="I26" s="88"/>
      <c r="J26" s="88"/>
      <c r="K26" s="88"/>
      <c r="L26" s="88">
        <v>1</v>
      </c>
      <c r="M26" s="88"/>
      <c r="N26" s="88"/>
      <c r="O26" s="88"/>
      <c r="P26" s="88"/>
      <c r="Q26" s="88"/>
      <c r="R26" s="92"/>
    </row>
    <row r="27" spans="2:18" x14ac:dyDescent="0.3">
      <c r="B27" s="88">
        <v>24</v>
      </c>
      <c r="C27" s="88">
        <v>2020</v>
      </c>
      <c r="D27" s="88">
        <v>2</v>
      </c>
      <c r="E27" s="89" t="s">
        <v>226</v>
      </c>
      <c r="F27" s="91">
        <v>1260</v>
      </c>
      <c r="G27" s="91" t="s">
        <v>227</v>
      </c>
      <c r="H27" s="88">
        <f t="shared" si="1"/>
        <v>1</v>
      </c>
      <c r="I27" s="88"/>
      <c r="J27" s="88"/>
      <c r="K27" s="88"/>
      <c r="L27" s="88">
        <v>1</v>
      </c>
      <c r="M27" s="88"/>
      <c r="N27" s="88"/>
      <c r="O27" s="88"/>
      <c r="P27" s="88"/>
      <c r="Q27" s="88"/>
      <c r="R27" s="92"/>
    </row>
    <row r="28" spans="2:18" x14ac:dyDescent="0.3">
      <c r="B28" s="88">
        <v>25</v>
      </c>
      <c r="C28" s="88">
        <v>2020</v>
      </c>
      <c r="D28" s="88">
        <v>3</v>
      </c>
      <c r="E28" s="89" t="s">
        <v>230</v>
      </c>
      <c r="F28" s="91">
        <v>959</v>
      </c>
      <c r="G28" s="91" t="s">
        <v>231</v>
      </c>
      <c r="H28" s="88">
        <f t="shared" si="1"/>
        <v>1</v>
      </c>
      <c r="I28" s="88"/>
      <c r="J28" s="88"/>
      <c r="K28" s="88"/>
      <c r="L28" s="88">
        <v>1</v>
      </c>
      <c r="M28" s="88"/>
      <c r="N28" s="88"/>
      <c r="O28" s="88"/>
      <c r="P28" s="88"/>
      <c r="Q28" s="88"/>
      <c r="R28" s="92"/>
    </row>
    <row r="29" spans="2:18" x14ac:dyDescent="0.3">
      <c r="B29" s="88">
        <v>26</v>
      </c>
      <c r="C29" s="88">
        <v>2020</v>
      </c>
      <c r="D29" s="88">
        <v>4</v>
      </c>
      <c r="E29" s="89" t="s">
        <v>234</v>
      </c>
      <c r="F29" s="91">
        <v>695</v>
      </c>
      <c r="G29" s="91" t="s">
        <v>235</v>
      </c>
      <c r="H29" s="88">
        <f t="shared" si="1"/>
        <v>1</v>
      </c>
      <c r="I29" s="88"/>
      <c r="J29" s="88"/>
      <c r="K29" s="88"/>
      <c r="L29" s="88">
        <v>1</v>
      </c>
      <c r="M29" s="88"/>
      <c r="N29" s="88"/>
      <c r="O29" s="88"/>
      <c r="P29" s="88"/>
      <c r="Q29" s="88"/>
      <c r="R29" s="92"/>
    </row>
    <row r="30" spans="2:18" x14ac:dyDescent="0.3">
      <c r="B30" s="88">
        <v>27</v>
      </c>
      <c r="C30" s="88">
        <v>2020</v>
      </c>
      <c r="D30" s="88">
        <v>5</v>
      </c>
      <c r="E30" s="89" t="s">
        <v>245</v>
      </c>
      <c r="F30" s="91">
        <v>960</v>
      </c>
      <c r="G30" s="91" t="s">
        <v>246</v>
      </c>
      <c r="H30" s="88">
        <f t="shared" si="1"/>
        <v>1</v>
      </c>
      <c r="I30" s="88"/>
      <c r="J30" s="88"/>
      <c r="K30" s="88"/>
      <c r="L30" s="88">
        <v>1</v>
      </c>
      <c r="M30" s="88"/>
      <c r="N30" s="88"/>
      <c r="O30" s="88"/>
      <c r="P30" s="88"/>
      <c r="Q30" s="88"/>
      <c r="R30" s="92"/>
    </row>
    <row r="31" spans="2:18" x14ac:dyDescent="0.3">
      <c r="B31" s="88">
        <v>28</v>
      </c>
      <c r="C31" s="88">
        <v>2020</v>
      </c>
      <c r="D31" s="88">
        <v>6</v>
      </c>
      <c r="E31" s="89" t="s">
        <v>251</v>
      </c>
      <c r="F31" s="91">
        <v>1010</v>
      </c>
      <c r="G31" s="91" t="s">
        <v>252</v>
      </c>
      <c r="H31" s="88">
        <f t="shared" si="1"/>
        <v>1</v>
      </c>
      <c r="I31" s="88"/>
      <c r="J31" s="88"/>
      <c r="K31" s="88"/>
      <c r="L31" s="88">
        <v>1</v>
      </c>
      <c r="M31" s="88"/>
      <c r="N31" s="88"/>
      <c r="O31" s="88"/>
      <c r="P31" s="88"/>
      <c r="Q31" s="88"/>
      <c r="R31" s="92"/>
    </row>
    <row r="32" spans="2:18" x14ac:dyDescent="0.3">
      <c r="B32" s="88">
        <v>29</v>
      </c>
      <c r="C32" s="88">
        <v>2020</v>
      </c>
      <c r="D32" s="88">
        <v>7</v>
      </c>
      <c r="E32" s="89" t="s">
        <v>264</v>
      </c>
      <c r="F32" s="91">
        <v>1221</v>
      </c>
      <c r="G32" s="91" t="s">
        <v>265</v>
      </c>
      <c r="H32" s="88">
        <f t="shared" si="1"/>
        <v>1</v>
      </c>
      <c r="I32" s="88"/>
      <c r="J32" s="88"/>
      <c r="K32" s="88"/>
      <c r="L32" s="88">
        <v>1</v>
      </c>
      <c r="M32" s="88"/>
      <c r="N32" s="88"/>
      <c r="O32" s="88"/>
      <c r="P32" s="88"/>
      <c r="Q32" s="88"/>
      <c r="R32" s="92"/>
    </row>
    <row r="33" spans="2:18" x14ac:dyDescent="0.3">
      <c r="B33" s="88">
        <v>30</v>
      </c>
      <c r="C33" s="88">
        <v>2020</v>
      </c>
      <c r="D33" s="88">
        <v>8</v>
      </c>
      <c r="E33" s="89" t="s">
        <v>270</v>
      </c>
      <c r="F33" s="91">
        <v>804</v>
      </c>
      <c r="G33" s="91" t="s">
        <v>271</v>
      </c>
      <c r="H33" s="88">
        <f t="shared" si="1"/>
        <v>1</v>
      </c>
      <c r="I33" s="88"/>
      <c r="J33" s="88"/>
      <c r="K33" s="88"/>
      <c r="L33" s="88">
        <v>1</v>
      </c>
      <c r="M33" s="88"/>
      <c r="N33" s="88"/>
      <c r="O33" s="88"/>
      <c r="P33" s="88"/>
      <c r="Q33" s="88"/>
      <c r="R33" s="92"/>
    </row>
    <row r="34" spans="2:18" x14ac:dyDescent="0.3">
      <c r="B34" s="88">
        <v>31</v>
      </c>
      <c r="C34" s="88">
        <v>2020</v>
      </c>
      <c r="D34" s="88">
        <v>9</v>
      </c>
      <c r="E34" s="89" t="s">
        <v>317</v>
      </c>
      <c r="F34" s="91">
        <v>728</v>
      </c>
      <c r="G34" s="91" t="s">
        <v>274</v>
      </c>
      <c r="H34" s="88">
        <f t="shared" si="1"/>
        <v>1</v>
      </c>
      <c r="I34" s="88"/>
      <c r="J34" s="88"/>
      <c r="K34" s="88"/>
      <c r="L34" s="88">
        <v>1</v>
      </c>
      <c r="M34" s="88"/>
      <c r="N34" s="88"/>
      <c r="O34" s="88"/>
      <c r="P34" s="88"/>
      <c r="Q34" s="88"/>
      <c r="R34" s="92"/>
    </row>
    <row r="35" spans="2:18" x14ac:dyDescent="0.3">
      <c r="B35" s="88">
        <v>32</v>
      </c>
      <c r="C35" s="88">
        <v>2020</v>
      </c>
      <c r="D35" s="88">
        <v>10</v>
      </c>
      <c r="E35" s="89" t="s">
        <v>275</v>
      </c>
      <c r="F35" s="91">
        <v>360</v>
      </c>
      <c r="G35" s="91" t="s">
        <v>276</v>
      </c>
      <c r="H35" s="88">
        <f t="shared" si="1"/>
        <v>1</v>
      </c>
      <c r="I35" s="88"/>
      <c r="J35" s="88"/>
      <c r="K35" s="88"/>
      <c r="L35" s="88">
        <v>1</v>
      </c>
      <c r="M35" s="88"/>
      <c r="N35" s="88"/>
      <c r="O35" s="88"/>
      <c r="P35" s="88"/>
      <c r="Q35" s="88"/>
      <c r="R35" s="92"/>
    </row>
    <row r="36" spans="2:18" x14ac:dyDescent="0.3">
      <c r="B36" s="88">
        <v>33</v>
      </c>
      <c r="C36" s="88">
        <v>2020</v>
      </c>
      <c r="D36" s="88">
        <v>11</v>
      </c>
      <c r="E36" s="89" t="s">
        <v>238</v>
      </c>
      <c r="F36" s="91">
        <v>623</v>
      </c>
      <c r="G36" s="91" t="s">
        <v>239</v>
      </c>
      <c r="H36" s="88">
        <f t="shared" si="1"/>
        <v>1</v>
      </c>
      <c r="I36" s="88"/>
      <c r="J36" s="88"/>
      <c r="K36" s="88"/>
      <c r="L36" s="88">
        <v>1</v>
      </c>
      <c r="M36" s="88"/>
      <c r="N36" s="88"/>
      <c r="O36" s="88"/>
      <c r="P36" s="88"/>
      <c r="Q36" s="88"/>
      <c r="R36" s="92"/>
    </row>
    <row r="37" spans="2:18" x14ac:dyDescent="0.3">
      <c r="B37" s="88">
        <v>34</v>
      </c>
      <c r="C37" s="88">
        <v>2020</v>
      </c>
      <c r="D37" s="88">
        <v>12</v>
      </c>
      <c r="E37" s="89" t="s">
        <v>240</v>
      </c>
      <c r="F37" s="91">
        <v>990</v>
      </c>
      <c r="G37" s="91" t="s">
        <v>241</v>
      </c>
      <c r="H37" s="88">
        <f t="shared" si="1"/>
        <v>1</v>
      </c>
      <c r="I37" s="88"/>
      <c r="J37" s="88"/>
      <c r="K37" s="88"/>
      <c r="L37" s="88">
        <v>1</v>
      </c>
      <c r="M37" s="88"/>
      <c r="N37" s="88"/>
      <c r="O37" s="88"/>
      <c r="P37" s="88"/>
      <c r="Q37" s="88"/>
      <c r="R37" s="92"/>
    </row>
    <row r="38" spans="2:18" x14ac:dyDescent="0.3">
      <c r="B38" s="88">
        <v>35</v>
      </c>
      <c r="C38" s="88">
        <v>2020</v>
      </c>
      <c r="D38" s="88">
        <v>13</v>
      </c>
      <c r="E38" s="89" t="s">
        <v>243</v>
      </c>
      <c r="F38" s="91">
        <v>475</v>
      </c>
      <c r="G38" s="91" t="s">
        <v>244</v>
      </c>
      <c r="H38" s="88">
        <f t="shared" si="1"/>
        <v>1</v>
      </c>
      <c r="I38" s="88"/>
      <c r="J38" s="88"/>
      <c r="K38" s="88"/>
      <c r="L38" s="88">
        <v>1</v>
      </c>
      <c r="M38" s="88"/>
      <c r="N38" s="88"/>
      <c r="O38" s="88"/>
      <c r="P38" s="88"/>
      <c r="Q38" s="88"/>
      <c r="R38" s="92"/>
    </row>
    <row r="39" spans="2:18" x14ac:dyDescent="0.3">
      <c r="B39" s="88">
        <v>36</v>
      </c>
      <c r="C39" s="88">
        <v>2020</v>
      </c>
      <c r="D39" s="88">
        <v>14</v>
      </c>
      <c r="E39" s="89" t="s">
        <v>249</v>
      </c>
      <c r="F39" s="91">
        <v>585</v>
      </c>
      <c r="G39" s="91" t="s">
        <v>250</v>
      </c>
      <c r="H39" s="88">
        <f t="shared" si="1"/>
        <v>1</v>
      </c>
      <c r="I39" s="88"/>
      <c r="J39" s="88"/>
      <c r="K39" s="88"/>
      <c r="L39" s="88">
        <v>1</v>
      </c>
      <c r="M39" s="88"/>
      <c r="N39" s="88"/>
      <c r="O39" s="88"/>
      <c r="P39" s="88"/>
      <c r="Q39" s="88"/>
      <c r="R39" s="92"/>
    </row>
    <row r="40" spans="2:18" x14ac:dyDescent="0.3">
      <c r="B40" s="88">
        <v>37</v>
      </c>
      <c r="C40" s="88">
        <v>2020</v>
      </c>
      <c r="D40" s="88">
        <v>15</v>
      </c>
      <c r="E40" s="89" t="s">
        <v>254</v>
      </c>
      <c r="F40" s="91">
        <v>445</v>
      </c>
      <c r="G40" s="91" t="s">
        <v>255</v>
      </c>
      <c r="H40" s="88">
        <f t="shared" si="1"/>
        <v>2</v>
      </c>
      <c r="I40" s="88"/>
      <c r="J40" s="88">
        <v>1</v>
      </c>
      <c r="K40" s="88"/>
      <c r="L40" s="88">
        <v>1</v>
      </c>
      <c r="M40" s="88"/>
      <c r="N40" s="88"/>
      <c r="O40" s="88"/>
      <c r="P40" s="88"/>
      <c r="Q40" s="88"/>
      <c r="R40" s="92"/>
    </row>
    <row r="41" spans="2:18" x14ac:dyDescent="0.3">
      <c r="B41" s="88">
        <v>38</v>
      </c>
      <c r="C41" s="88">
        <v>2020</v>
      </c>
      <c r="D41" s="88">
        <v>16</v>
      </c>
      <c r="E41" s="89" t="s">
        <v>256</v>
      </c>
      <c r="F41" s="91">
        <v>705</v>
      </c>
      <c r="G41" s="91" t="s">
        <v>257</v>
      </c>
      <c r="H41" s="88">
        <f t="shared" si="1"/>
        <v>2</v>
      </c>
      <c r="I41" s="88"/>
      <c r="J41" s="88">
        <v>1</v>
      </c>
      <c r="K41" s="88"/>
      <c r="L41" s="88">
        <v>1</v>
      </c>
      <c r="M41" s="88"/>
      <c r="N41" s="88"/>
      <c r="O41" s="88"/>
      <c r="P41" s="88"/>
      <c r="Q41" s="88"/>
      <c r="R41" s="92"/>
    </row>
    <row r="42" spans="2:18" x14ac:dyDescent="0.3">
      <c r="B42" s="88">
        <v>39</v>
      </c>
      <c r="C42" s="88">
        <v>2020</v>
      </c>
      <c r="D42" s="88">
        <v>17</v>
      </c>
      <c r="E42" s="89" t="s">
        <v>260</v>
      </c>
      <c r="F42" s="91">
        <v>485</v>
      </c>
      <c r="G42" s="91" t="s">
        <v>261</v>
      </c>
      <c r="H42" s="88">
        <f t="shared" si="1"/>
        <v>1</v>
      </c>
      <c r="I42" s="88"/>
      <c r="J42" s="88"/>
      <c r="K42" s="88"/>
      <c r="L42" s="88">
        <v>1</v>
      </c>
      <c r="M42" s="88"/>
      <c r="N42" s="88"/>
      <c r="O42" s="88"/>
      <c r="P42" s="88"/>
      <c r="Q42" s="88"/>
      <c r="R42" s="92"/>
    </row>
    <row r="43" spans="2:18" x14ac:dyDescent="0.3">
      <c r="B43" s="88">
        <v>40</v>
      </c>
      <c r="C43" s="88">
        <v>2020</v>
      </c>
      <c r="D43" s="88">
        <v>18</v>
      </c>
      <c r="E43" s="89" t="s">
        <v>262</v>
      </c>
      <c r="F43" s="91">
        <v>510</v>
      </c>
      <c r="G43" s="91" t="s">
        <v>263</v>
      </c>
      <c r="H43" s="88">
        <f t="shared" si="1"/>
        <v>1</v>
      </c>
      <c r="I43" s="88"/>
      <c r="J43" s="88"/>
      <c r="K43" s="88"/>
      <c r="L43" s="88">
        <v>1</v>
      </c>
      <c r="M43" s="88"/>
      <c r="N43" s="88"/>
      <c r="O43" s="88"/>
      <c r="P43" s="88"/>
      <c r="Q43" s="88"/>
      <c r="R43" s="92"/>
    </row>
    <row r="44" spans="2:18" x14ac:dyDescent="0.3">
      <c r="B44" s="88">
        <v>41</v>
      </c>
      <c r="C44" s="88">
        <v>2020</v>
      </c>
      <c r="D44" s="88">
        <v>19</v>
      </c>
      <c r="E44" s="89" t="s">
        <v>268</v>
      </c>
      <c r="F44" s="91">
        <v>1015</v>
      </c>
      <c r="G44" s="91" t="s">
        <v>269</v>
      </c>
      <c r="H44" s="88">
        <f t="shared" si="1"/>
        <v>1</v>
      </c>
      <c r="I44" s="88"/>
      <c r="J44" s="88"/>
      <c r="K44" s="88"/>
      <c r="L44" s="88">
        <v>1</v>
      </c>
      <c r="M44" s="88"/>
      <c r="N44" s="88"/>
      <c r="O44" s="88"/>
      <c r="P44" s="88"/>
      <c r="Q44" s="88"/>
      <c r="R44" s="92"/>
    </row>
    <row r="45" spans="2:18" x14ac:dyDescent="0.3">
      <c r="B45" s="88">
        <v>42</v>
      </c>
      <c r="C45" s="88">
        <v>2020</v>
      </c>
      <c r="D45" s="88">
        <v>20</v>
      </c>
      <c r="E45" s="89" t="s">
        <v>224</v>
      </c>
      <c r="F45" s="91">
        <v>500</v>
      </c>
      <c r="G45" s="91" t="s">
        <v>225</v>
      </c>
      <c r="H45" s="88">
        <f t="shared" si="1"/>
        <v>1</v>
      </c>
      <c r="I45" s="88"/>
      <c r="J45" s="88"/>
      <c r="K45" s="88"/>
      <c r="L45" s="88">
        <v>1</v>
      </c>
      <c r="M45" s="88"/>
      <c r="N45" s="88"/>
      <c r="O45" s="88"/>
      <c r="P45" s="88"/>
      <c r="Q45" s="88"/>
      <c r="R45" s="92"/>
    </row>
    <row r="46" spans="2:18" x14ac:dyDescent="0.3">
      <c r="B46" s="88">
        <v>43</v>
      </c>
      <c r="C46" s="88">
        <v>2020</v>
      </c>
      <c r="D46" s="88">
        <v>21</v>
      </c>
      <c r="E46" s="89" t="s">
        <v>228</v>
      </c>
      <c r="F46" s="91">
        <v>1175</v>
      </c>
      <c r="G46" s="91" t="s">
        <v>229</v>
      </c>
      <c r="H46" s="88">
        <f t="shared" si="1"/>
        <v>1</v>
      </c>
      <c r="I46" s="88"/>
      <c r="J46" s="88"/>
      <c r="K46" s="88"/>
      <c r="L46" s="88">
        <v>1</v>
      </c>
      <c r="M46" s="88"/>
      <c r="N46" s="88"/>
      <c r="O46" s="88"/>
      <c r="P46" s="88"/>
      <c r="Q46" s="88"/>
      <c r="R46" s="92"/>
    </row>
    <row r="47" spans="2:18" x14ac:dyDescent="0.3">
      <c r="B47" s="88">
        <v>44</v>
      </c>
      <c r="C47" s="88">
        <v>2020</v>
      </c>
      <c r="D47" s="88">
        <v>22</v>
      </c>
      <c r="E47" s="89" t="s">
        <v>232</v>
      </c>
      <c r="F47" s="91">
        <v>745</v>
      </c>
      <c r="G47" s="91" t="s">
        <v>233</v>
      </c>
      <c r="H47" s="88">
        <f t="shared" si="1"/>
        <v>1</v>
      </c>
      <c r="I47" s="88"/>
      <c r="J47" s="88"/>
      <c r="K47" s="88"/>
      <c r="L47" s="88">
        <v>1</v>
      </c>
      <c r="M47" s="88"/>
      <c r="N47" s="88"/>
      <c r="O47" s="88"/>
      <c r="P47" s="88"/>
      <c r="Q47" s="88"/>
      <c r="R47" s="92"/>
    </row>
    <row r="48" spans="2:18" x14ac:dyDescent="0.3">
      <c r="B48" s="88">
        <v>45</v>
      </c>
      <c r="C48" s="88">
        <v>2020</v>
      </c>
      <c r="D48" s="88">
        <v>23</v>
      </c>
      <c r="E48" s="89" t="s">
        <v>236</v>
      </c>
      <c r="F48" s="91">
        <v>625</v>
      </c>
      <c r="G48" s="91" t="s">
        <v>237</v>
      </c>
      <c r="H48" s="88">
        <f t="shared" si="1"/>
        <v>1</v>
      </c>
      <c r="I48" s="88"/>
      <c r="J48" s="88"/>
      <c r="K48" s="88"/>
      <c r="L48" s="88">
        <v>1</v>
      </c>
      <c r="M48" s="88"/>
      <c r="N48" s="88"/>
      <c r="O48" s="88"/>
      <c r="P48" s="88"/>
      <c r="Q48" s="88"/>
      <c r="R48" s="92"/>
    </row>
    <row r="49" spans="2:18" x14ac:dyDescent="0.3">
      <c r="B49" s="88">
        <v>46</v>
      </c>
      <c r="C49" s="88">
        <v>2020</v>
      </c>
      <c r="D49" s="88">
        <v>24</v>
      </c>
      <c r="E49" s="89" t="s">
        <v>247</v>
      </c>
      <c r="F49" s="91">
        <v>870</v>
      </c>
      <c r="G49" s="91" t="s">
        <v>248</v>
      </c>
      <c r="H49" s="88">
        <f t="shared" si="1"/>
        <v>1</v>
      </c>
      <c r="I49" s="88"/>
      <c r="J49" s="88"/>
      <c r="K49" s="88"/>
      <c r="L49" s="88">
        <v>1</v>
      </c>
      <c r="M49" s="88"/>
      <c r="N49" s="88"/>
      <c r="O49" s="88"/>
      <c r="P49" s="88"/>
      <c r="Q49" s="88"/>
      <c r="R49" s="92"/>
    </row>
    <row r="50" spans="2:18" x14ac:dyDescent="0.3">
      <c r="B50" s="88">
        <v>47</v>
      </c>
      <c r="C50" s="88">
        <v>2020</v>
      </c>
      <c r="D50" s="88">
        <v>25</v>
      </c>
      <c r="E50" s="89" t="s">
        <v>253</v>
      </c>
      <c r="F50" s="91">
        <v>640</v>
      </c>
      <c r="G50" s="91" t="s">
        <v>242</v>
      </c>
      <c r="H50" s="88">
        <f t="shared" si="1"/>
        <v>1</v>
      </c>
      <c r="I50" s="88"/>
      <c r="J50" s="88"/>
      <c r="K50" s="88"/>
      <c r="L50" s="88">
        <v>1</v>
      </c>
      <c r="M50" s="88"/>
      <c r="N50" s="88"/>
      <c r="O50" s="88"/>
      <c r="P50" s="88"/>
      <c r="Q50" s="88"/>
      <c r="R50" s="92"/>
    </row>
    <row r="51" spans="2:18" x14ac:dyDescent="0.3">
      <c r="B51" s="88">
        <v>48</v>
      </c>
      <c r="C51" s="88">
        <v>2020</v>
      </c>
      <c r="D51" s="88">
        <v>26</v>
      </c>
      <c r="E51" s="89" t="s">
        <v>258</v>
      </c>
      <c r="F51" s="91">
        <v>510</v>
      </c>
      <c r="G51" s="91" t="s">
        <v>259</v>
      </c>
      <c r="H51" s="88">
        <f t="shared" si="1"/>
        <v>1</v>
      </c>
      <c r="I51" s="88"/>
      <c r="J51" s="88"/>
      <c r="K51" s="88"/>
      <c r="L51" s="88">
        <v>1</v>
      </c>
      <c r="M51" s="88"/>
      <c r="N51" s="88"/>
      <c r="O51" s="88"/>
      <c r="P51" s="88"/>
      <c r="Q51" s="88"/>
      <c r="R51" s="92"/>
    </row>
    <row r="52" spans="2:18" x14ac:dyDescent="0.3">
      <c r="B52" s="88">
        <v>49</v>
      </c>
      <c r="C52" s="88">
        <v>2020</v>
      </c>
      <c r="D52" s="88">
        <v>27</v>
      </c>
      <c r="E52" s="89" t="s">
        <v>266</v>
      </c>
      <c r="F52" s="91">
        <v>805</v>
      </c>
      <c r="G52" s="91" t="s">
        <v>267</v>
      </c>
      <c r="H52" s="88">
        <f t="shared" si="1"/>
        <v>1</v>
      </c>
      <c r="I52" s="88"/>
      <c r="J52" s="88"/>
      <c r="K52" s="88"/>
      <c r="L52" s="88">
        <v>1</v>
      </c>
      <c r="M52" s="88"/>
      <c r="N52" s="88"/>
      <c r="O52" s="88"/>
      <c r="P52" s="88"/>
      <c r="Q52" s="88"/>
      <c r="R52" s="92"/>
    </row>
    <row r="53" spans="2:18" x14ac:dyDescent="0.3">
      <c r="B53" s="88">
        <v>50</v>
      </c>
      <c r="C53" s="88">
        <v>2020</v>
      </c>
      <c r="D53" s="88">
        <v>28</v>
      </c>
      <c r="E53" s="89" t="s">
        <v>272</v>
      </c>
      <c r="F53" s="91">
        <v>520</v>
      </c>
      <c r="G53" s="91" t="s">
        <v>273</v>
      </c>
      <c r="H53" s="88">
        <f t="shared" si="1"/>
        <v>1</v>
      </c>
      <c r="I53" s="88"/>
      <c r="J53" s="88"/>
      <c r="K53" s="88"/>
      <c r="L53" s="88">
        <v>1</v>
      </c>
      <c r="M53" s="88"/>
      <c r="N53" s="88"/>
      <c r="O53" s="88"/>
      <c r="P53" s="88"/>
      <c r="Q53" s="88"/>
      <c r="R53" s="92"/>
    </row>
    <row r="54" spans="2:18" x14ac:dyDescent="0.3">
      <c r="B54" s="17">
        <v>51</v>
      </c>
      <c r="C54" s="17">
        <v>2019</v>
      </c>
      <c r="D54" s="17">
        <v>1</v>
      </c>
      <c r="E54" s="92" t="s">
        <v>172</v>
      </c>
      <c r="F54" s="17">
        <v>1050</v>
      </c>
      <c r="G54" s="17"/>
      <c r="H54" s="17">
        <f t="shared" si="1"/>
        <v>1</v>
      </c>
      <c r="I54" s="17"/>
      <c r="J54" s="17"/>
      <c r="K54" s="17"/>
      <c r="L54" s="17"/>
      <c r="M54" s="17">
        <v>1</v>
      </c>
      <c r="N54" s="17"/>
      <c r="O54" s="17"/>
      <c r="P54" s="17"/>
      <c r="Q54" s="17"/>
      <c r="R54" s="92"/>
    </row>
    <row r="55" spans="2:18" x14ac:dyDescent="0.3">
      <c r="B55" s="17">
        <v>52</v>
      </c>
      <c r="C55" s="17">
        <v>2019</v>
      </c>
      <c r="D55" s="17">
        <v>3</v>
      </c>
      <c r="E55" s="92" t="s">
        <v>173</v>
      </c>
      <c r="F55" s="17">
        <v>950</v>
      </c>
      <c r="G55" s="17"/>
      <c r="H55" s="17">
        <f t="shared" si="1"/>
        <v>1</v>
      </c>
      <c r="I55" s="17"/>
      <c r="J55" s="17"/>
      <c r="K55" s="17"/>
      <c r="L55" s="17"/>
      <c r="M55" s="17">
        <v>1</v>
      </c>
      <c r="N55" s="17"/>
      <c r="O55" s="17"/>
      <c r="P55" s="17"/>
      <c r="Q55" s="17"/>
      <c r="R55" s="92"/>
    </row>
    <row r="56" spans="2:18" x14ac:dyDescent="0.3">
      <c r="B56" s="17">
        <v>53</v>
      </c>
      <c r="C56" s="17">
        <v>2019</v>
      </c>
      <c r="D56" s="17">
        <v>4</v>
      </c>
      <c r="E56" s="92" t="s">
        <v>174</v>
      </c>
      <c r="F56" s="17">
        <v>837</v>
      </c>
      <c r="G56" s="17"/>
      <c r="H56" s="17">
        <f t="shared" si="1"/>
        <v>1</v>
      </c>
      <c r="I56" s="17"/>
      <c r="J56" s="17"/>
      <c r="K56" s="17"/>
      <c r="L56" s="17"/>
      <c r="M56" s="17">
        <v>1</v>
      </c>
      <c r="N56" s="17"/>
      <c r="O56" s="17"/>
      <c r="P56" s="17"/>
      <c r="Q56" s="17"/>
      <c r="R56" s="92"/>
    </row>
    <row r="57" spans="2:18" x14ac:dyDescent="0.3">
      <c r="B57" s="17">
        <v>54</v>
      </c>
      <c r="C57" s="17">
        <v>2019</v>
      </c>
      <c r="D57" s="17">
        <v>5</v>
      </c>
      <c r="E57" s="92" t="s">
        <v>175</v>
      </c>
      <c r="F57" s="17">
        <v>515</v>
      </c>
      <c r="G57" s="17"/>
      <c r="H57" s="17">
        <f t="shared" si="1"/>
        <v>1</v>
      </c>
      <c r="I57" s="17"/>
      <c r="J57" s="17"/>
      <c r="K57" s="17"/>
      <c r="L57" s="17"/>
      <c r="M57" s="17">
        <v>1</v>
      </c>
      <c r="N57" s="17"/>
      <c r="O57" s="17"/>
      <c r="P57" s="17"/>
      <c r="Q57" s="17"/>
      <c r="R57" s="92"/>
    </row>
    <row r="58" spans="2:18" x14ac:dyDescent="0.3">
      <c r="B58" s="17">
        <v>55</v>
      </c>
      <c r="C58" s="17">
        <v>2019</v>
      </c>
      <c r="D58" s="17">
        <v>6</v>
      </c>
      <c r="E58" s="92" t="s">
        <v>176</v>
      </c>
      <c r="F58" s="17">
        <v>806</v>
      </c>
      <c r="G58" s="17"/>
      <c r="H58" s="17">
        <f t="shared" si="1"/>
        <v>1</v>
      </c>
      <c r="I58" s="17"/>
      <c r="J58" s="17"/>
      <c r="K58" s="17"/>
      <c r="L58" s="17"/>
      <c r="M58" s="17">
        <v>1</v>
      </c>
      <c r="N58" s="17"/>
      <c r="O58" s="17"/>
      <c r="P58" s="17"/>
      <c r="Q58" s="17"/>
      <c r="R58" s="92"/>
    </row>
    <row r="59" spans="2:18" x14ac:dyDescent="0.3">
      <c r="B59" s="17">
        <v>56</v>
      </c>
      <c r="C59" s="17">
        <v>2019</v>
      </c>
      <c r="D59" s="17">
        <v>7</v>
      </c>
      <c r="E59" s="92" t="s">
        <v>177</v>
      </c>
      <c r="F59" s="17">
        <v>824</v>
      </c>
      <c r="G59" s="17"/>
      <c r="H59" s="17">
        <f t="shared" si="1"/>
        <v>1</v>
      </c>
      <c r="I59" s="17"/>
      <c r="J59" s="17"/>
      <c r="K59" s="17"/>
      <c r="L59" s="17"/>
      <c r="M59" s="17">
        <v>1</v>
      </c>
      <c r="N59" s="17"/>
      <c r="O59" s="17"/>
      <c r="P59" s="17"/>
      <c r="Q59" s="17"/>
      <c r="R59" s="92"/>
    </row>
    <row r="60" spans="2:18" x14ac:dyDescent="0.3">
      <c r="B60" s="17">
        <v>57</v>
      </c>
      <c r="C60" s="17">
        <v>2019</v>
      </c>
      <c r="D60" s="17">
        <v>8</v>
      </c>
      <c r="E60" s="92" t="s">
        <v>178</v>
      </c>
      <c r="F60" s="17">
        <v>679</v>
      </c>
      <c r="G60" s="17"/>
      <c r="H60" s="17">
        <f t="shared" si="1"/>
        <v>1</v>
      </c>
      <c r="I60" s="17"/>
      <c r="J60" s="17"/>
      <c r="K60" s="17"/>
      <c r="L60" s="17"/>
      <c r="M60" s="17">
        <v>1</v>
      </c>
      <c r="N60" s="17"/>
      <c r="O60" s="17"/>
      <c r="P60" s="17"/>
      <c r="Q60" s="17"/>
      <c r="R60" s="92"/>
    </row>
    <row r="61" spans="2:18" x14ac:dyDescent="0.3">
      <c r="B61" s="17">
        <v>58</v>
      </c>
      <c r="C61" s="17">
        <v>2019</v>
      </c>
      <c r="D61" s="17">
        <v>9</v>
      </c>
      <c r="E61" s="92" t="s">
        <v>179</v>
      </c>
      <c r="F61" s="17">
        <v>608</v>
      </c>
      <c r="G61" s="17"/>
      <c r="H61" s="17">
        <f t="shared" si="1"/>
        <v>1</v>
      </c>
      <c r="I61" s="17"/>
      <c r="J61" s="17"/>
      <c r="K61" s="17"/>
      <c r="L61" s="17"/>
      <c r="M61" s="17">
        <v>1</v>
      </c>
      <c r="N61" s="17"/>
      <c r="O61" s="17"/>
      <c r="P61" s="17"/>
      <c r="Q61" s="17"/>
      <c r="R61" s="92"/>
    </row>
    <row r="62" spans="2:18" x14ac:dyDescent="0.3">
      <c r="B62" s="17">
        <v>59</v>
      </c>
      <c r="C62" s="17">
        <v>2019</v>
      </c>
      <c r="D62" s="17">
        <v>10</v>
      </c>
      <c r="E62" s="92" t="s">
        <v>180</v>
      </c>
      <c r="F62" s="17">
        <v>461</v>
      </c>
      <c r="G62" s="17"/>
      <c r="H62" s="17">
        <f t="shared" si="1"/>
        <v>1</v>
      </c>
      <c r="I62" s="17"/>
      <c r="J62" s="17"/>
      <c r="K62" s="17"/>
      <c r="L62" s="17"/>
      <c r="M62" s="17">
        <v>1</v>
      </c>
      <c r="N62" s="17"/>
      <c r="O62" s="17"/>
      <c r="P62" s="17"/>
      <c r="Q62" s="17"/>
      <c r="R62" s="92"/>
    </row>
    <row r="63" spans="2:18" x14ac:dyDescent="0.3">
      <c r="B63" s="17">
        <v>60</v>
      </c>
      <c r="C63" s="17">
        <v>2019</v>
      </c>
      <c r="D63" s="17">
        <v>11</v>
      </c>
      <c r="E63" s="92" t="s">
        <v>181</v>
      </c>
      <c r="F63" s="17">
        <v>624</v>
      </c>
      <c r="G63" s="17"/>
      <c r="H63" s="17">
        <f t="shared" si="1"/>
        <v>1</v>
      </c>
      <c r="I63" s="17"/>
      <c r="J63" s="17"/>
      <c r="K63" s="17"/>
      <c r="L63" s="17"/>
      <c r="M63" s="17">
        <v>1</v>
      </c>
      <c r="N63" s="17"/>
      <c r="O63" s="17"/>
      <c r="P63" s="17"/>
      <c r="Q63" s="17"/>
      <c r="R63" s="92"/>
    </row>
    <row r="64" spans="2:18" x14ac:dyDescent="0.3">
      <c r="B64" s="17">
        <v>61</v>
      </c>
      <c r="C64" s="17">
        <v>2019</v>
      </c>
      <c r="D64" s="17">
        <v>12</v>
      </c>
      <c r="E64" s="92" t="s">
        <v>182</v>
      </c>
      <c r="F64" s="17">
        <v>370</v>
      </c>
      <c r="G64" s="17"/>
      <c r="H64" s="17">
        <f t="shared" si="1"/>
        <v>1</v>
      </c>
      <c r="I64" s="17"/>
      <c r="J64" s="17"/>
      <c r="K64" s="17"/>
      <c r="L64" s="17"/>
      <c r="M64" s="17">
        <v>1</v>
      </c>
      <c r="N64" s="17"/>
      <c r="O64" s="17"/>
      <c r="P64" s="17"/>
      <c r="Q64" s="17"/>
      <c r="R64" s="92"/>
    </row>
    <row r="65" spans="2:18" x14ac:dyDescent="0.3">
      <c r="B65" s="17">
        <v>62</v>
      </c>
      <c r="C65" s="17">
        <v>2019</v>
      </c>
      <c r="D65" s="17">
        <v>13</v>
      </c>
      <c r="E65" s="92" t="s">
        <v>183</v>
      </c>
      <c r="F65" s="17">
        <v>476</v>
      </c>
      <c r="G65" s="17"/>
      <c r="H65" s="17">
        <f t="shared" si="1"/>
        <v>1</v>
      </c>
      <c r="I65" s="17"/>
      <c r="J65" s="17"/>
      <c r="K65" s="17"/>
      <c r="L65" s="17"/>
      <c r="M65" s="17">
        <v>1</v>
      </c>
      <c r="N65" s="17"/>
      <c r="O65" s="17"/>
      <c r="P65" s="17"/>
      <c r="Q65" s="17"/>
      <c r="R65" s="92"/>
    </row>
    <row r="66" spans="2:18" x14ac:dyDescent="0.3">
      <c r="B66" s="17">
        <v>63</v>
      </c>
      <c r="C66" s="17">
        <v>2019</v>
      </c>
      <c r="D66" s="17">
        <v>14</v>
      </c>
      <c r="E66" s="92" t="s">
        <v>184</v>
      </c>
      <c r="F66" s="17">
        <v>658</v>
      </c>
      <c r="G66" s="17"/>
      <c r="H66" s="17">
        <f t="shared" si="1"/>
        <v>1</v>
      </c>
      <c r="I66" s="17"/>
      <c r="J66" s="17"/>
      <c r="K66" s="17"/>
      <c r="L66" s="17"/>
      <c r="M66" s="17">
        <v>1</v>
      </c>
      <c r="N66" s="17"/>
      <c r="O66" s="17"/>
      <c r="P66" s="17"/>
      <c r="Q66" s="17"/>
      <c r="R66" s="92"/>
    </row>
    <row r="67" spans="2:18" x14ac:dyDescent="0.3">
      <c r="B67" s="17">
        <v>64</v>
      </c>
      <c r="C67" s="17">
        <v>2019</v>
      </c>
      <c r="D67" s="17">
        <v>15</v>
      </c>
      <c r="E67" s="92" t="s">
        <v>185</v>
      </c>
      <c r="F67" s="17">
        <v>658</v>
      </c>
      <c r="G67" s="17"/>
      <c r="H67" s="17">
        <f t="shared" si="1"/>
        <v>1</v>
      </c>
      <c r="I67" s="17"/>
      <c r="J67" s="17"/>
      <c r="K67" s="17"/>
      <c r="L67" s="17"/>
      <c r="M67" s="17">
        <v>1</v>
      </c>
      <c r="N67" s="17"/>
      <c r="O67" s="17"/>
      <c r="P67" s="17"/>
      <c r="Q67" s="17"/>
      <c r="R67" s="92"/>
    </row>
    <row r="68" spans="2:18" x14ac:dyDescent="0.3">
      <c r="B68" s="17">
        <v>65</v>
      </c>
      <c r="C68" s="17">
        <v>2019</v>
      </c>
      <c r="D68" s="17">
        <v>16</v>
      </c>
      <c r="E68" s="92" t="s">
        <v>186</v>
      </c>
      <c r="F68" s="17">
        <v>875</v>
      </c>
      <c r="G68" s="17"/>
      <c r="H68" s="17">
        <f t="shared" si="1"/>
        <v>1</v>
      </c>
      <c r="I68" s="17"/>
      <c r="J68" s="17"/>
      <c r="K68" s="17"/>
      <c r="L68" s="17"/>
      <c r="M68" s="17">
        <v>1</v>
      </c>
      <c r="N68" s="17"/>
      <c r="O68" s="17"/>
      <c r="P68" s="17"/>
      <c r="Q68" s="17"/>
      <c r="R68" s="92"/>
    </row>
    <row r="69" spans="2:18" x14ac:dyDescent="0.3">
      <c r="B69" s="17">
        <v>66</v>
      </c>
      <c r="C69" s="17">
        <v>2019</v>
      </c>
      <c r="D69" s="17">
        <v>17</v>
      </c>
      <c r="E69" s="92" t="s">
        <v>187</v>
      </c>
      <c r="F69" s="17">
        <v>559</v>
      </c>
      <c r="G69" s="17"/>
      <c r="H69" s="17">
        <f t="shared" ref="H69:H132" si="2">SUM(I69:Q69)</f>
        <v>2</v>
      </c>
      <c r="I69" s="17"/>
      <c r="J69" s="17">
        <v>1</v>
      </c>
      <c r="K69" s="17"/>
      <c r="L69" s="17"/>
      <c r="M69" s="17">
        <v>1</v>
      </c>
      <c r="N69" s="17"/>
      <c r="O69" s="17"/>
      <c r="P69" s="17"/>
      <c r="Q69" s="17"/>
      <c r="R69" s="92"/>
    </row>
    <row r="70" spans="2:18" x14ac:dyDescent="0.3">
      <c r="B70" s="17">
        <v>67</v>
      </c>
      <c r="C70" s="17">
        <v>2019</v>
      </c>
      <c r="D70" s="17">
        <v>18</v>
      </c>
      <c r="E70" s="92" t="s">
        <v>188</v>
      </c>
      <c r="F70" s="17">
        <v>911</v>
      </c>
      <c r="G70" s="17"/>
      <c r="H70" s="17">
        <f t="shared" si="2"/>
        <v>1</v>
      </c>
      <c r="I70" s="17"/>
      <c r="J70" s="17"/>
      <c r="K70" s="17"/>
      <c r="L70" s="17"/>
      <c r="M70" s="17">
        <v>1</v>
      </c>
      <c r="N70" s="17"/>
      <c r="O70" s="17"/>
      <c r="P70" s="17"/>
      <c r="Q70" s="17"/>
      <c r="R70" s="92"/>
    </row>
    <row r="71" spans="2:18" x14ac:dyDescent="0.3">
      <c r="B71" s="17">
        <v>68</v>
      </c>
      <c r="C71" s="17">
        <v>2019</v>
      </c>
      <c r="D71" s="17">
        <v>19</v>
      </c>
      <c r="E71" s="92" t="s">
        <v>189</v>
      </c>
      <c r="F71" s="17">
        <v>633</v>
      </c>
      <c r="G71" s="17"/>
      <c r="H71" s="17">
        <f t="shared" si="2"/>
        <v>1</v>
      </c>
      <c r="I71" s="17"/>
      <c r="J71" s="17"/>
      <c r="K71" s="17"/>
      <c r="L71" s="17"/>
      <c r="M71" s="17">
        <v>1</v>
      </c>
      <c r="N71" s="17"/>
      <c r="O71" s="17"/>
      <c r="P71" s="17"/>
      <c r="Q71" s="17"/>
      <c r="R71" s="92"/>
    </row>
    <row r="72" spans="2:18" x14ac:dyDescent="0.3">
      <c r="B72" s="17">
        <v>69</v>
      </c>
      <c r="C72" s="17">
        <v>2019</v>
      </c>
      <c r="D72" s="17">
        <v>20</v>
      </c>
      <c r="E72" s="92" t="s">
        <v>190</v>
      </c>
      <c r="F72" s="17">
        <v>503</v>
      </c>
      <c r="G72" s="17"/>
      <c r="H72" s="17">
        <f t="shared" si="2"/>
        <v>1</v>
      </c>
      <c r="I72" s="17"/>
      <c r="J72" s="17"/>
      <c r="K72" s="17"/>
      <c r="L72" s="17"/>
      <c r="M72" s="17">
        <v>1</v>
      </c>
      <c r="N72" s="17"/>
      <c r="O72" s="17"/>
      <c r="P72" s="17"/>
      <c r="Q72" s="17"/>
      <c r="R72" s="92"/>
    </row>
    <row r="73" spans="2:18" x14ac:dyDescent="0.3">
      <c r="B73" s="88">
        <v>70</v>
      </c>
      <c r="C73" s="88">
        <v>2018</v>
      </c>
      <c r="D73" s="88">
        <v>1</v>
      </c>
      <c r="E73" s="93" t="s">
        <v>152</v>
      </c>
      <c r="F73" s="88">
        <v>770</v>
      </c>
      <c r="G73" s="88"/>
      <c r="H73" s="88">
        <f t="shared" si="2"/>
        <v>1</v>
      </c>
      <c r="I73" s="88"/>
      <c r="J73" s="88"/>
      <c r="K73" s="88"/>
      <c r="L73" s="88"/>
      <c r="M73" s="88"/>
      <c r="N73" s="88">
        <v>1</v>
      </c>
      <c r="O73" s="88"/>
      <c r="P73" s="88"/>
      <c r="Q73" s="88"/>
      <c r="R73" s="92"/>
    </row>
    <row r="74" spans="2:18" x14ac:dyDescent="0.3">
      <c r="B74" s="88">
        <v>71</v>
      </c>
      <c r="C74" s="88">
        <v>2018</v>
      </c>
      <c r="D74" s="88">
        <v>2</v>
      </c>
      <c r="E74" s="93" t="s">
        <v>153</v>
      </c>
      <c r="F74" s="88">
        <v>933</v>
      </c>
      <c r="G74" s="88"/>
      <c r="H74" s="88">
        <f t="shared" si="2"/>
        <v>1</v>
      </c>
      <c r="I74" s="88"/>
      <c r="J74" s="88"/>
      <c r="K74" s="88"/>
      <c r="L74" s="88"/>
      <c r="M74" s="88"/>
      <c r="N74" s="88">
        <v>1</v>
      </c>
      <c r="O74" s="88"/>
      <c r="P74" s="88"/>
      <c r="Q74" s="88"/>
      <c r="R74" s="92"/>
    </row>
    <row r="75" spans="2:18" x14ac:dyDescent="0.3">
      <c r="B75" s="88">
        <v>72</v>
      </c>
      <c r="C75" s="88">
        <v>2018</v>
      </c>
      <c r="D75" s="88">
        <v>3</v>
      </c>
      <c r="E75" s="93" t="s">
        <v>154</v>
      </c>
      <c r="F75" s="88">
        <v>874</v>
      </c>
      <c r="G75" s="88"/>
      <c r="H75" s="88">
        <f t="shared" si="2"/>
        <v>1</v>
      </c>
      <c r="I75" s="88"/>
      <c r="J75" s="88"/>
      <c r="K75" s="88"/>
      <c r="L75" s="88"/>
      <c r="M75" s="88"/>
      <c r="N75" s="88">
        <v>1</v>
      </c>
      <c r="O75" s="88"/>
      <c r="P75" s="88"/>
      <c r="Q75" s="88"/>
      <c r="R75" s="92"/>
    </row>
    <row r="76" spans="2:18" x14ac:dyDescent="0.3">
      <c r="B76" s="88">
        <v>73</v>
      </c>
      <c r="C76" s="88">
        <v>2018</v>
      </c>
      <c r="D76" s="88">
        <v>4</v>
      </c>
      <c r="E76" s="93" t="s">
        <v>155</v>
      </c>
      <c r="F76" s="88">
        <v>925</v>
      </c>
      <c r="G76" s="88"/>
      <c r="H76" s="88">
        <f t="shared" si="2"/>
        <v>1</v>
      </c>
      <c r="I76" s="88"/>
      <c r="J76" s="88"/>
      <c r="K76" s="88"/>
      <c r="L76" s="88"/>
      <c r="M76" s="88"/>
      <c r="N76" s="88">
        <v>1</v>
      </c>
      <c r="O76" s="88"/>
      <c r="P76" s="88"/>
      <c r="Q76" s="88"/>
      <c r="R76" s="92"/>
    </row>
    <row r="77" spans="2:18" x14ac:dyDescent="0.3">
      <c r="B77" s="88">
        <v>74</v>
      </c>
      <c r="C77" s="88">
        <v>2018</v>
      </c>
      <c r="D77" s="88">
        <v>5</v>
      </c>
      <c r="E77" s="93" t="s">
        <v>156</v>
      </c>
      <c r="F77" s="88">
        <v>1302</v>
      </c>
      <c r="G77" s="88"/>
      <c r="H77" s="88">
        <f t="shared" si="2"/>
        <v>1</v>
      </c>
      <c r="I77" s="88"/>
      <c r="J77" s="88"/>
      <c r="K77" s="88"/>
      <c r="L77" s="88"/>
      <c r="M77" s="88"/>
      <c r="N77" s="88">
        <v>1</v>
      </c>
      <c r="O77" s="88"/>
      <c r="P77" s="88"/>
      <c r="Q77" s="88"/>
      <c r="R77" s="92"/>
    </row>
    <row r="78" spans="2:18" x14ac:dyDescent="0.3">
      <c r="B78" s="88">
        <v>75</v>
      </c>
      <c r="C78" s="88">
        <v>2018</v>
      </c>
      <c r="D78" s="88">
        <v>6</v>
      </c>
      <c r="E78" s="93" t="s">
        <v>157</v>
      </c>
      <c r="F78" s="88">
        <v>974</v>
      </c>
      <c r="G78" s="88"/>
      <c r="H78" s="88">
        <f t="shared" si="2"/>
        <v>1</v>
      </c>
      <c r="I78" s="88"/>
      <c r="J78" s="88"/>
      <c r="K78" s="88"/>
      <c r="L78" s="88"/>
      <c r="M78" s="88"/>
      <c r="N78" s="88">
        <v>1</v>
      </c>
      <c r="O78" s="88"/>
      <c r="P78" s="88"/>
      <c r="Q78" s="88"/>
      <c r="R78" s="92"/>
    </row>
    <row r="79" spans="2:18" x14ac:dyDescent="0.3">
      <c r="B79" s="88">
        <v>76</v>
      </c>
      <c r="C79" s="88">
        <v>2018</v>
      </c>
      <c r="D79" s="88">
        <v>7</v>
      </c>
      <c r="E79" s="93" t="s">
        <v>158</v>
      </c>
      <c r="F79" s="88">
        <v>646</v>
      </c>
      <c r="G79" s="88"/>
      <c r="H79" s="88">
        <f t="shared" si="2"/>
        <v>1</v>
      </c>
      <c r="I79" s="88"/>
      <c r="J79" s="88"/>
      <c r="K79" s="88"/>
      <c r="L79" s="88"/>
      <c r="M79" s="88"/>
      <c r="N79" s="88">
        <v>1</v>
      </c>
      <c r="O79" s="88"/>
      <c r="P79" s="88"/>
      <c r="Q79" s="88"/>
      <c r="R79" s="92"/>
    </row>
    <row r="80" spans="2:18" x14ac:dyDescent="0.3">
      <c r="B80" s="88">
        <v>77</v>
      </c>
      <c r="C80" s="88">
        <v>2018</v>
      </c>
      <c r="D80" s="88">
        <v>8</v>
      </c>
      <c r="E80" s="93" t="s">
        <v>159</v>
      </c>
      <c r="F80" s="88">
        <v>765</v>
      </c>
      <c r="G80" s="88"/>
      <c r="H80" s="88">
        <f t="shared" si="2"/>
        <v>1</v>
      </c>
      <c r="I80" s="88"/>
      <c r="J80" s="88"/>
      <c r="K80" s="88"/>
      <c r="L80" s="88"/>
      <c r="M80" s="88"/>
      <c r="N80" s="88">
        <v>1</v>
      </c>
      <c r="O80" s="88"/>
      <c r="P80" s="88"/>
      <c r="Q80" s="88"/>
      <c r="R80" s="92"/>
    </row>
    <row r="81" spans="2:18" x14ac:dyDescent="0.3">
      <c r="B81" s="88">
        <v>78</v>
      </c>
      <c r="C81" s="88">
        <v>2018</v>
      </c>
      <c r="D81" s="88">
        <v>9</v>
      </c>
      <c r="E81" s="93" t="s">
        <v>160</v>
      </c>
      <c r="F81" s="88">
        <v>449</v>
      </c>
      <c r="G81" s="88"/>
      <c r="H81" s="88">
        <f t="shared" si="2"/>
        <v>1</v>
      </c>
      <c r="I81" s="88"/>
      <c r="J81" s="88"/>
      <c r="K81" s="88"/>
      <c r="L81" s="88"/>
      <c r="M81" s="88"/>
      <c r="N81" s="88">
        <v>1</v>
      </c>
      <c r="O81" s="88"/>
      <c r="P81" s="88"/>
      <c r="Q81" s="88"/>
      <c r="R81" s="92"/>
    </row>
    <row r="82" spans="2:18" x14ac:dyDescent="0.3">
      <c r="B82" s="88">
        <v>79</v>
      </c>
      <c r="C82" s="88">
        <v>2018</v>
      </c>
      <c r="D82" s="88">
        <v>10</v>
      </c>
      <c r="E82" s="93" t="s">
        <v>161</v>
      </c>
      <c r="F82" s="88">
        <v>700</v>
      </c>
      <c r="G82" s="88"/>
      <c r="H82" s="88">
        <f t="shared" si="2"/>
        <v>2</v>
      </c>
      <c r="I82" s="88"/>
      <c r="J82" s="88">
        <v>1</v>
      </c>
      <c r="K82" s="88"/>
      <c r="L82" s="88"/>
      <c r="M82" s="88"/>
      <c r="N82" s="88">
        <v>1</v>
      </c>
      <c r="O82" s="88"/>
      <c r="P82" s="88"/>
      <c r="Q82" s="88"/>
      <c r="R82" s="92"/>
    </row>
    <row r="83" spans="2:18" x14ac:dyDescent="0.3">
      <c r="B83" s="88">
        <v>80</v>
      </c>
      <c r="C83" s="88">
        <v>2018</v>
      </c>
      <c r="D83" s="88">
        <v>11</v>
      </c>
      <c r="E83" s="93" t="s">
        <v>162</v>
      </c>
      <c r="F83" s="88">
        <v>659</v>
      </c>
      <c r="G83" s="88"/>
      <c r="H83" s="88">
        <f t="shared" si="2"/>
        <v>2</v>
      </c>
      <c r="I83" s="88"/>
      <c r="J83" s="88">
        <v>1</v>
      </c>
      <c r="K83" s="88"/>
      <c r="L83" s="88"/>
      <c r="M83" s="88"/>
      <c r="N83" s="88">
        <v>1</v>
      </c>
      <c r="O83" s="88"/>
      <c r="P83" s="88"/>
      <c r="Q83" s="88"/>
      <c r="R83" s="92"/>
    </row>
    <row r="84" spans="2:18" x14ac:dyDescent="0.3">
      <c r="B84" s="88">
        <v>81</v>
      </c>
      <c r="C84" s="88">
        <v>2018</v>
      </c>
      <c r="D84" s="88">
        <v>12</v>
      </c>
      <c r="E84" s="93" t="s">
        <v>163</v>
      </c>
      <c r="F84" s="88">
        <v>680</v>
      </c>
      <c r="G84" s="88"/>
      <c r="H84" s="88">
        <f t="shared" si="2"/>
        <v>1</v>
      </c>
      <c r="I84" s="88"/>
      <c r="J84" s="88"/>
      <c r="K84" s="88"/>
      <c r="L84" s="88"/>
      <c r="M84" s="88"/>
      <c r="N84" s="88">
        <v>1</v>
      </c>
      <c r="O84" s="88"/>
      <c r="P84" s="88"/>
      <c r="Q84" s="88"/>
      <c r="R84" s="92"/>
    </row>
    <row r="85" spans="2:18" x14ac:dyDescent="0.3">
      <c r="B85" s="88">
        <v>82</v>
      </c>
      <c r="C85" s="88">
        <v>2018</v>
      </c>
      <c r="D85" s="88">
        <v>13</v>
      </c>
      <c r="E85" s="93" t="s">
        <v>164</v>
      </c>
      <c r="F85" s="88">
        <v>574</v>
      </c>
      <c r="G85" s="88"/>
      <c r="H85" s="88">
        <f t="shared" si="2"/>
        <v>1</v>
      </c>
      <c r="I85" s="88"/>
      <c r="J85" s="88"/>
      <c r="K85" s="88"/>
      <c r="L85" s="88"/>
      <c r="M85" s="88"/>
      <c r="N85" s="88">
        <v>1</v>
      </c>
      <c r="O85" s="88"/>
      <c r="P85" s="88"/>
      <c r="Q85" s="88"/>
      <c r="R85" s="92"/>
    </row>
    <row r="86" spans="2:18" x14ac:dyDescent="0.3">
      <c r="B86" s="88">
        <v>83</v>
      </c>
      <c r="C86" s="88">
        <v>2018</v>
      </c>
      <c r="D86" s="88">
        <v>14</v>
      </c>
      <c r="E86" s="93" t="s">
        <v>165</v>
      </c>
      <c r="F86" s="88">
        <v>573</v>
      </c>
      <c r="G86" s="88"/>
      <c r="H86" s="88">
        <f t="shared" si="2"/>
        <v>1</v>
      </c>
      <c r="I86" s="88"/>
      <c r="J86" s="88"/>
      <c r="K86" s="88"/>
      <c r="L86" s="88"/>
      <c r="M86" s="88"/>
      <c r="N86" s="88">
        <v>1</v>
      </c>
      <c r="O86" s="88"/>
      <c r="P86" s="88"/>
      <c r="Q86" s="88"/>
      <c r="R86" s="92"/>
    </row>
    <row r="87" spans="2:18" x14ac:dyDescent="0.3">
      <c r="B87" s="88">
        <v>84</v>
      </c>
      <c r="C87" s="88">
        <v>2018</v>
      </c>
      <c r="D87" s="88">
        <v>15</v>
      </c>
      <c r="E87" s="93" t="s">
        <v>166</v>
      </c>
      <c r="F87" s="88">
        <v>742</v>
      </c>
      <c r="G87" s="88"/>
      <c r="H87" s="88">
        <f t="shared" si="2"/>
        <v>1</v>
      </c>
      <c r="I87" s="88"/>
      <c r="J87" s="88"/>
      <c r="K87" s="88"/>
      <c r="L87" s="88"/>
      <c r="M87" s="88"/>
      <c r="N87" s="88">
        <v>1</v>
      </c>
      <c r="O87" s="88"/>
      <c r="P87" s="88"/>
      <c r="Q87" s="88"/>
      <c r="R87" s="92"/>
    </row>
    <row r="88" spans="2:18" x14ac:dyDescent="0.3">
      <c r="B88" s="88">
        <v>85</v>
      </c>
      <c r="C88" s="88">
        <v>2018</v>
      </c>
      <c r="D88" s="88">
        <v>16</v>
      </c>
      <c r="E88" s="93" t="s">
        <v>167</v>
      </c>
      <c r="F88" s="88">
        <v>600</v>
      </c>
      <c r="G88" s="88"/>
      <c r="H88" s="88">
        <f t="shared" si="2"/>
        <v>1</v>
      </c>
      <c r="I88" s="88"/>
      <c r="J88" s="88"/>
      <c r="K88" s="88"/>
      <c r="L88" s="88"/>
      <c r="M88" s="88"/>
      <c r="N88" s="88">
        <v>1</v>
      </c>
      <c r="O88" s="88"/>
      <c r="P88" s="88"/>
      <c r="Q88" s="88"/>
      <c r="R88" s="92"/>
    </row>
    <row r="89" spans="2:18" x14ac:dyDescent="0.3">
      <c r="B89" s="88">
        <v>86</v>
      </c>
      <c r="C89" s="88">
        <v>2018</v>
      </c>
      <c r="D89" s="88">
        <v>17</v>
      </c>
      <c r="E89" s="93" t="s">
        <v>168</v>
      </c>
      <c r="F89" s="88">
        <v>455</v>
      </c>
      <c r="G89" s="88"/>
      <c r="H89" s="88">
        <f t="shared" si="2"/>
        <v>1</v>
      </c>
      <c r="I89" s="88"/>
      <c r="J89" s="88"/>
      <c r="K89" s="88"/>
      <c r="L89" s="88"/>
      <c r="M89" s="88"/>
      <c r="N89" s="88">
        <v>1</v>
      </c>
      <c r="O89" s="88"/>
      <c r="P89" s="88"/>
      <c r="Q89" s="88"/>
      <c r="R89" s="92"/>
    </row>
    <row r="90" spans="2:18" x14ac:dyDescent="0.3">
      <c r="B90" s="88">
        <v>87</v>
      </c>
      <c r="C90" s="88">
        <v>2018</v>
      </c>
      <c r="D90" s="88">
        <v>18</v>
      </c>
      <c r="E90" s="93" t="s">
        <v>191</v>
      </c>
      <c r="F90" s="88">
        <v>540</v>
      </c>
      <c r="G90" s="88"/>
      <c r="H90" s="88">
        <f t="shared" si="2"/>
        <v>1</v>
      </c>
      <c r="I90" s="88"/>
      <c r="J90" s="88"/>
      <c r="K90" s="88"/>
      <c r="L90" s="88"/>
      <c r="M90" s="88"/>
      <c r="N90" s="88">
        <v>1</v>
      </c>
      <c r="O90" s="88"/>
      <c r="P90" s="88"/>
      <c r="Q90" s="88"/>
      <c r="R90" s="92"/>
    </row>
    <row r="91" spans="2:18" x14ac:dyDescent="0.3">
      <c r="B91" s="88">
        <v>88</v>
      </c>
      <c r="C91" s="88">
        <v>2018</v>
      </c>
      <c r="D91" s="88">
        <v>19</v>
      </c>
      <c r="E91" s="93" t="s">
        <v>170</v>
      </c>
      <c r="F91" s="88">
        <v>504</v>
      </c>
      <c r="G91" s="88"/>
      <c r="H91" s="88">
        <f t="shared" si="2"/>
        <v>1</v>
      </c>
      <c r="I91" s="88"/>
      <c r="J91" s="88"/>
      <c r="K91" s="88"/>
      <c r="L91" s="88"/>
      <c r="M91" s="88"/>
      <c r="N91" s="88">
        <v>1</v>
      </c>
      <c r="O91" s="88"/>
      <c r="P91" s="88"/>
      <c r="Q91" s="88"/>
      <c r="R91" s="92"/>
    </row>
    <row r="92" spans="2:18" x14ac:dyDescent="0.3">
      <c r="B92" s="88">
        <v>89</v>
      </c>
      <c r="C92" s="88">
        <v>2018</v>
      </c>
      <c r="D92" s="88">
        <v>20</v>
      </c>
      <c r="E92" s="93" t="s">
        <v>171</v>
      </c>
      <c r="F92" s="88">
        <v>666</v>
      </c>
      <c r="G92" s="88"/>
      <c r="H92" s="88">
        <f t="shared" si="2"/>
        <v>1</v>
      </c>
      <c r="I92" s="88"/>
      <c r="J92" s="88"/>
      <c r="K92" s="88"/>
      <c r="L92" s="88"/>
      <c r="M92" s="88"/>
      <c r="N92" s="88">
        <v>1</v>
      </c>
      <c r="O92" s="88"/>
      <c r="P92" s="88"/>
      <c r="Q92" s="88"/>
      <c r="R92" s="92"/>
    </row>
    <row r="93" spans="2:18" x14ac:dyDescent="0.3">
      <c r="B93" s="17">
        <v>90</v>
      </c>
      <c r="C93" s="17">
        <v>2017</v>
      </c>
      <c r="D93" s="17">
        <v>1</v>
      </c>
      <c r="E93" s="92" t="s">
        <v>133</v>
      </c>
      <c r="F93" s="17">
        <v>680</v>
      </c>
      <c r="G93" s="17"/>
      <c r="H93" s="17">
        <f t="shared" si="2"/>
        <v>1</v>
      </c>
      <c r="I93" s="17"/>
      <c r="J93" s="17"/>
      <c r="K93" s="17"/>
      <c r="L93" s="17"/>
      <c r="M93" s="17"/>
      <c r="N93" s="17"/>
      <c r="O93" s="17">
        <v>1</v>
      </c>
      <c r="P93" s="17"/>
      <c r="Q93" s="17"/>
      <c r="R93" s="92"/>
    </row>
    <row r="94" spans="2:18" x14ac:dyDescent="0.3">
      <c r="B94" s="17">
        <v>91</v>
      </c>
      <c r="C94" s="17">
        <v>2017</v>
      </c>
      <c r="D94" s="17">
        <v>2</v>
      </c>
      <c r="E94" s="92" t="s">
        <v>134</v>
      </c>
      <c r="F94" s="17">
        <v>1090</v>
      </c>
      <c r="G94" s="17"/>
      <c r="H94" s="17">
        <f t="shared" si="2"/>
        <v>2</v>
      </c>
      <c r="I94" s="17"/>
      <c r="J94" s="17">
        <v>1</v>
      </c>
      <c r="K94" s="17"/>
      <c r="L94" s="17"/>
      <c r="M94" s="17"/>
      <c r="N94" s="17"/>
      <c r="O94" s="17">
        <v>1</v>
      </c>
      <c r="P94" s="17"/>
      <c r="Q94" s="17"/>
      <c r="R94" s="92"/>
    </row>
    <row r="95" spans="2:18" x14ac:dyDescent="0.3">
      <c r="B95" s="17">
        <v>92</v>
      </c>
      <c r="C95" s="17">
        <v>2017</v>
      </c>
      <c r="D95" s="17">
        <v>3</v>
      </c>
      <c r="E95" s="92" t="s">
        <v>135</v>
      </c>
      <c r="F95" s="17">
        <v>959</v>
      </c>
      <c r="G95" s="17"/>
      <c r="H95" s="17">
        <f t="shared" si="2"/>
        <v>2</v>
      </c>
      <c r="I95" s="17"/>
      <c r="J95" s="17"/>
      <c r="K95" s="17">
        <v>1</v>
      </c>
      <c r="L95" s="17"/>
      <c r="M95" s="17"/>
      <c r="N95" s="17"/>
      <c r="O95" s="17">
        <v>1</v>
      </c>
      <c r="P95" s="17"/>
      <c r="Q95" s="17"/>
      <c r="R95" s="92"/>
    </row>
    <row r="96" spans="2:18" x14ac:dyDescent="0.3">
      <c r="B96" s="17">
        <v>93</v>
      </c>
      <c r="C96" s="17">
        <v>2017</v>
      </c>
      <c r="D96" s="17">
        <v>4</v>
      </c>
      <c r="E96" s="92" t="s">
        <v>136</v>
      </c>
      <c r="F96" s="17">
        <v>725</v>
      </c>
      <c r="G96" s="17"/>
      <c r="H96" s="17">
        <f t="shared" si="2"/>
        <v>1</v>
      </c>
      <c r="I96" s="17"/>
      <c r="J96" s="17"/>
      <c r="K96" s="17"/>
      <c r="L96" s="17"/>
      <c r="M96" s="17"/>
      <c r="N96" s="17"/>
      <c r="O96" s="17">
        <v>1</v>
      </c>
      <c r="P96" s="17"/>
      <c r="Q96" s="17"/>
      <c r="R96" s="92"/>
    </row>
    <row r="97" spans="2:18" x14ac:dyDescent="0.3">
      <c r="B97" s="17">
        <v>94</v>
      </c>
      <c r="C97" s="17">
        <v>2017</v>
      </c>
      <c r="D97" s="17">
        <v>5</v>
      </c>
      <c r="E97" s="92" t="s">
        <v>137</v>
      </c>
      <c r="F97" s="17">
        <v>760</v>
      </c>
      <c r="G97" s="17"/>
      <c r="H97" s="17">
        <f t="shared" si="2"/>
        <v>1</v>
      </c>
      <c r="I97" s="17"/>
      <c r="J97" s="17"/>
      <c r="K97" s="17"/>
      <c r="L97" s="17"/>
      <c r="M97" s="17"/>
      <c r="N97" s="17"/>
      <c r="O97" s="17">
        <v>1</v>
      </c>
      <c r="P97" s="17"/>
      <c r="Q97" s="17"/>
      <c r="R97" s="92"/>
    </row>
    <row r="98" spans="2:18" x14ac:dyDescent="0.3">
      <c r="B98" s="17">
        <v>95</v>
      </c>
      <c r="C98" s="17">
        <v>2017</v>
      </c>
      <c r="D98" s="17">
        <v>6</v>
      </c>
      <c r="E98" s="92" t="s">
        <v>138</v>
      </c>
      <c r="F98" s="17">
        <v>850</v>
      </c>
      <c r="G98" s="17"/>
      <c r="H98" s="17">
        <f t="shared" si="2"/>
        <v>1</v>
      </c>
      <c r="I98" s="17"/>
      <c r="J98" s="17"/>
      <c r="K98" s="17"/>
      <c r="L98" s="17"/>
      <c r="M98" s="17"/>
      <c r="N98" s="17"/>
      <c r="O98" s="17">
        <v>1</v>
      </c>
      <c r="P98" s="17"/>
      <c r="Q98" s="17"/>
      <c r="R98" s="92"/>
    </row>
    <row r="99" spans="2:18" x14ac:dyDescent="0.3">
      <c r="B99" s="17">
        <v>96</v>
      </c>
      <c r="C99" s="17">
        <v>2017</v>
      </c>
      <c r="D99" s="17">
        <v>7</v>
      </c>
      <c r="E99" s="92" t="s">
        <v>139</v>
      </c>
      <c r="F99" s="17">
        <v>760</v>
      </c>
      <c r="G99" s="17"/>
      <c r="H99" s="17">
        <f t="shared" si="2"/>
        <v>2</v>
      </c>
      <c r="I99" s="17"/>
      <c r="J99" s="17"/>
      <c r="K99" s="17"/>
      <c r="L99" s="17"/>
      <c r="M99" s="17">
        <v>1</v>
      </c>
      <c r="N99" s="17"/>
      <c r="O99" s="17">
        <v>1</v>
      </c>
      <c r="P99" s="17"/>
      <c r="Q99" s="17"/>
      <c r="R99" s="92"/>
    </row>
    <row r="100" spans="2:18" x14ac:dyDescent="0.3">
      <c r="B100" s="17">
        <v>97</v>
      </c>
      <c r="C100" s="17">
        <v>2017</v>
      </c>
      <c r="D100" s="17">
        <v>8</v>
      </c>
      <c r="E100" s="92" t="s">
        <v>140</v>
      </c>
      <c r="F100" s="17">
        <v>738</v>
      </c>
      <c r="G100" s="17"/>
      <c r="H100" s="17">
        <f t="shared" si="2"/>
        <v>1</v>
      </c>
      <c r="I100" s="17"/>
      <c r="J100" s="17"/>
      <c r="K100" s="17"/>
      <c r="L100" s="17"/>
      <c r="M100" s="17"/>
      <c r="N100" s="17"/>
      <c r="O100" s="17">
        <v>1</v>
      </c>
      <c r="P100" s="17"/>
      <c r="Q100" s="17"/>
      <c r="R100" s="92"/>
    </row>
    <row r="101" spans="2:18" x14ac:dyDescent="0.3">
      <c r="B101" s="17">
        <v>98</v>
      </c>
      <c r="C101" s="17">
        <v>2017</v>
      </c>
      <c r="D101" s="17">
        <v>9</v>
      </c>
      <c r="E101" s="92" t="s">
        <v>522</v>
      </c>
      <c r="F101" s="17">
        <v>553</v>
      </c>
      <c r="G101" s="17"/>
      <c r="H101" s="17">
        <f t="shared" si="2"/>
        <v>2</v>
      </c>
      <c r="I101" s="17"/>
      <c r="J101" s="17">
        <v>1</v>
      </c>
      <c r="K101" s="17"/>
      <c r="L101" s="17"/>
      <c r="M101" s="17"/>
      <c r="N101" s="17"/>
      <c r="O101" s="17">
        <v>1</v>
      </c>
      <c r="P101" s="17"/>
      <c r="Q101" s="17"/>
      <c r="R101" s="92"/>
    </row>
    <row r="102" spans="2:18" x14ac:dyDescent="0.3">
      <c r="B102" s="17">
        <v>99</v>
      </c>
      <c r="C102" s="17">
        <v>2017</v>
      </c>
      <c r="D102" s="17">
        <v>11</v>
      </c>
      <c r="E102" s="92" t="s">
        <v>149</v>
      </c>
      <c r="F102" s="17">
        <v>1032</v>
      </c>
      <c r="G102" s="17"/>
      <c r="H102" s="17">
        <f t="shared" si="2"/>
        <v>1</v>
      </c>
      <c r="I102" s="17"/>
      <c r="J102" s="17"/>
      <c r="K102" s="17"/>
      <c r="L102" s="17"/>
      <c r="M102" s="17"/>
      <c r="N102" s="17"/>
      <c r="O102" s="17">
        <v>1</v>
      </c>
      <c r="P102" s="17"/>
      <c r="Q102" s="17"/>
      <c r="R102" s="92"/>
    </row>
    <row r="103" spans="2:18" x14ac:dyDescent="0.3">
      <c r="B103" s="17">
        <v>100</v>
      </c>
      <c r="C103" s="17">
        <v>2017</v>
      </c>
      <c r="D103" s="17">
        <v>12</v>
      </c>
      <c r="E103" s="92" t="s">
        <v>150</v>
      </c>
      <c r="F103" s="17">
        <v>620</v>
      </c>
      <c r="G103" s="17"/>
      <c r="H103" s="17">
        <f t="shared" si="2"/>
        <v>1</v>
      </c>
      <c r="I103" s="17"/>
      <c r="J103" s="17"/>
      <c r="K103" s="17"/>
      <c r="L103" s="17"/>
      <c r="M103" s="17"/>
      <c r="N103" s="17"/>
      <c r="O103" s="17">
        <v>1</v>
      </c>
      <c r="P103" s="17"/>
      <c r="Q103" s="17"/>
      <c r="R103" s="92"/>
    </row>
    <row r="104" spans="2:18" x14ac:dyDescent="0.3">
      <c r="B104" s="17">
        <v>101</v>
      </c>
      <c r="C104" s="17">
        <v>2017</v>
      </c>
      <c r="D104" s="17">
        <v>13</v>
      </c>
      <c r="E104" s="92" t="s">
        <v>151</v>
      </c>
      <c r="F104" s="17">
        <v>694</v>
      </c>
      <c r="G104" s="17"/>
      <c r="H104" s="17">
        <f t="shared" si="2"/>
        <v>1</v>
      </c>
      <c r="I104" s="17"/>
      <c r="J104" s="17"/>
      <c r="K104" s="17"/>
      <c r="L104" s="17"/>
      <c r="M104" s="17"/>
      <c r="N104" s="17"/>
      <c r="O104" s="17">
        <v>1</v>
      </c>
      <c r="P104" s="17"/>
      <c r="Q104" s="17"/>
      <c r="R104" s="92"/>
    </row>
    <row r="105" spans="2:18" x14ac:dyDescent="0.3">
      <c r="B105" s="17">
        <v>102</v>
      </c>
      <c r="C105" s="17">
        <v>2017</v>
      </c>
      <c r="D105" s="17">
        <v>15</v>
      </c>
      <c r="E105" s="92" t="s">
        <v>143</v>
      </c>
      <c r="F105" s="17">
        <v>900</v>
      </c>
      <c r="G105" s="17"/>
      <c r="H105" s="17">
        <f t="shared" si="2"/>
        <v>1</v>
      </c>
      <c r="I105" s="17"/>
      <c r="J105" s="17"/>
      <c r="K105" s="17"/>
      <c r="L105" s="17"/>
      <c r="M105" s="17"/>
      <c r="N105" s="17"/>
      <c r="O105" s="17">
        <v>1</v>
      </c>
      <c r="P105" s="17"/>
      <c r="Q105" s="17"/>
      <c r="R105" s="92"/>
    </row>
    <row r="106" spans="2:18" x14ac:dyDescent="0.3">
      <c r="B106" s="17">
        <v>103</v>
      </c>
      <c r="C106" s="17">
        <v>2017</v>
      </c>
      <c r="D106" s="17">
        <v>16</v>
      </c>
      <c r="E106" s="92" t="s">
        <v>144</v>
      </c>
      <c r="F106" s="17">
        <v>664</v>
      </c>
      <c r="G106" s="17"/>
      <c r="H106" s="17">
        <f t="shared" si="2"/>
        <v>1</v>
      </c>
      <c r="I106" s="17"/>
      <c r="J106" s="17"/>
      <c r="K106" s="17"/>
      <c r="L106" s="17"/>
      <c r="M106" s="17"/>
      <c r="N106" s="17"/>
      <c r="O106" s="17">
        <v>1</v>
      </c>
      <c r="P106" s="17"/>
      <c r="Q106" s="17"/>
      <c r="R106" s="92"/>
    </row>
    <row r="107" spans="2:18" x14ac:dyDescent="0.3">
      <c r="B107" s="17">
        <v>104</v>
      </c>
      <c r="C107" s="17">
        <v>2017</v>
      </c>
      <c r="D107" s="17">
        <v>17</v>
      </c>
      <c r="E107" s="92" t="s">
        <v>145</v>
      </c>
      <c r="F107" s="17">
        <v>723</v>
      </c>
      <c r="G107" s="17"/>
      <c r="H107" s="17">
        <f t="shared" si="2"/>
        <v>1</v>
      </c>
      <c r="I107" s="17"/>
      <c r="J107" s="17"/>
      <c r="K107" s="17"/>
      <c r="L107" s="17"/>
      <c r="M107" s="17"/>
      <c r="N107" s="17"/>
      <c r="O107" s="17">
        <v>1</v>
      </c>
      <c r="P107" s="17"/>
      <c r="Q107" s="17"/>
      <c r="R107" s="92"/>
    </row>
    <row r="108" spans="2:18" x14ac:dyDescent="0.3">
      <c r="B108" s="17">
        <v>105</v>
      </c>
      <c r="C108" s="17">
        <v>2017</v>
      </c>
      <c r="D108" s="17">
        <v>18</v>
      </c>
      <c r="E108" s="92" t="s">
        <v>146</v>
      </c>
      <c r="F108" s="17">
        <v>515</v>
      </c>
      <c r="G108" s="17"/>
      <c r="H108" s="17">
        <f t="shared" si="2"/>
        <v>1</v>
      </c>
      <c r="I108" s="17"/>
      <c r="J108" s="17"/>
      <c r="K108" s="17"/>
      <c r="L108" s="17"/>
      <c r="M108" s="17"/>
      <c r="N108" s="17"/>
      <c r="O108" s="17">
        <v>1</v>
      </c>
      <c r="P108" s="17"/>
      <c r="Q108" s="17"/>
      <c r="R108" s="92"/>
    </row>
    <row r="109" spans="2:18" x14ac:dyDescent="0.3">
      <c r="B109" s="17">
        <v>106</v>
      </c>
      <c r="C109" s="17">
        <v>2017</v>
      </c>
      <c r="D109" s="17">
        <v>19</v>
      </c>
      <c r="E109" s="92" t="s">
        <v>147</v>
      </c>
      <c r="F109" s="17">
        <v>587</v>
      </c>
      <c r="G109" s="17"/>
      <c r="H109" s="17">
        <f t="shared" si="2"/>
        <v>1</v>
      </c>
      <c r="I109" s="17"/>
      <c r="J109" s="17"/>
      <c r="K109" s="17"/>
      <c r="L109" s="17"/>
      <c r="M109" s="17"/>
      <c r="N109" s="17"/>
      <c r="O109" s="17">
        <v>1</v>
      </c>
      <c r="P109" s="17"/>
      <c r="Q109" s="17"/>
      <c r="R109" s="92"/>
    </row>
    <row r="110" spans="2:18" x14ac:dyDescent="0.3">
      <c r="B110" s="17">
        <v>107</v>
      </c>
      <c r="C110" s="17">
        <v>2017</v>
      </c>
      <c r="D110" s="17">
        <v>20</v>
      </c>
      <c r="E110" s="92" t="s">
        <v>148</v>
      </c>
      <c r="F110" s="17">
        <v>590</v>
      </c>
      <c r="G110" s="17"/>
      <c r="H110" s="17">
        <f t="shared" si="2"/>
        <v>1</v>
      </c>
      <c r="I110" s="17"/>
      <c r="J110" s="17"/>
      <c r="K110" s="17"/>
      <c r="L110" s="17"/>
      <c r="M110" s="17"/>
      <c r="N110" s="17"/>
      <c r="O110" s="17">
        <v>1</v>
      </c>
      <c r="P110" s="17"/>
      <c r="Q110" s="17"/>
      <c r="R110" s="92"/>
    </row>
    <row r="111" spans="2:18" x14ac:dyDescent="0.3">
      <c r="B111" s="88">
        <v>108</v>
      </c>
      <c r="C111" s="88">
        <v>2016</v>
      </c>
      <c r="D111" s="88">
        <v>1</v>
      </c>
      <c r="E111" s="93" t="s">
        <v>118</v>
      </c>
      <c r="F111" s="88">
        <v>608</v>
      </c>
      <c r="G111" s="88"/>
      <c r="H111" s="88">
        <f t="shared" si="2"/>
        <v>1</v>
      </c>
      <c r="I111" s="88"/>
      <c r="J111" s="88"/>
      <c r="K111" s="88"/>
      <c r="L111" s="88"/>
      <c r="M111" s="88"/>
      <c r="N111" s="88"/>
      <c r="O111" s="88"/>
      <c r="P111" s="88">
        <v>1</v>
      </c>
      <c r="Q111" s="88"/>
      <c r="R111" s="92"/>
    </row>
    <row r="112" spans="2:18" x14ac:dyDescent="0.3">
      <c r="B112" s="88">
        <v>109</v>
      </c>
      <c r="C112" s="88">
        <v>2016</v>
      </c>
      <c r="D112" s="88">
        <v>3</v>
      </c>
      <c r="E112" s="93" t="s">
        <v>119</v>
      </c>
      <c r="F112" s="88">
        <v>806</v>
      </c>
      <c r="G112" s="88"/>
      <c r="H112" s="88">
        <f t="shared" si="2"/>
        <v>1</v>
      </c>
      <c r="I112" s="88"/>
      <c r="J112" s="88"/>
      <c r="K112" s="88"/>
      <c r="L112" s="88"/>
      <c r="M112" s="88"/>
      <c r="N112" s="88"/>
      <c r="O112" s="88"/>
      <c r="P112" s="88">
        <v>1</v>
      </c>
      <c r="Q112" s="88"/>
      <c r="R112" s="92"/>
    </row>
    <row r="113" spans="2:18" x14ac:dyDescent="0.3">
      <c r="B113" s="88">
        <v>110</v>
      </c>
      <c r="C113" s="88">
        <v>2016</v>
      </c>
      <c r="D113" s="88">
        <v>4</v>
      </c>
      <c r="E113" s="93" t="s">
        <v>120</v>
      </c>
      <c r="F113" s="88">
        <v>1072</v>
      </c>
      <c r="G113" s="88"/>
      <c r="H113" s="88">
        <f t="shared" si="2"/>
        <v>2</v>
      </c>
      <c r="I113" s="88"/>
      <c r="J113" s="88"/>
      <c r="K113" s="88">
        <v>1</v>
      </c>
      <c r="L113" s="88"/>
      <c r="M113" s="88"/>
      <c r="N113" s="88"/>
      <c r="O113" s="88"/>
      <c r="P113" s="88">
        <v>1</v>
      </c>
      <c r="Q113" s="88"/>
      <c r="R113" s="92"/>
    </row>
    <row r="114" spans="2:18" x14ac:dyDescent="0.3">
      <c r="B114" s="88">
        <v>111</v>
      </c>
      <c r="C114" s="88">
        <v>2016</v>
      </c>
      <c r="D114" s="88">
        <v>5</v>
      </c>
      <c r="E114" s="93" t="s">
        <v>121</v>
      </c>
      <c r="F114" s="88">
        <v>1012</v>
      </c>
      <c r="G114" s="88"/>
      <c r="H114" s="88">
        <f t="shared" si="2"/>
        <v>2</v>
      </c>
      <c r="I114" s="88"/>
      <c r="J114" s="88">
        <v>1</v>
      </c>
      <c r="K114" s="88"/>
      <c r="L114" s="88"/>
      <c r="M114" s="88"/>
      <c r="N114" s="88"/>
      <c r="O114" s="88"/>
      <c r="P114" s="88">
        <v>1</v>
      </c>
      <c r="Q114" s="88"/>
      <c r="R114" s="92"/>
    </row>
    <row r="115" spans="2:18" x14ac:dyDescent="0.3">
      <c r="B115" s="88">
        <v>112</v>
      </c>
      <c r="C115" s="88">
        <v>2016</v>
      </c>
      <c r="D115" s="88">
        <v>6</v>
      </c>
      <c r="E115" s="93" t="s">
        <v>122</v>
      </c>
      <c r="F115" s="88">
        <v>934</v>
      </c>
      <c r="G115" s="88"/>
      <c r="H115" s="88">
        <f t="shared" si="2"/>
        <v>1</v>
      </c>
      <c r="I115" s="88"/>
      <c r="J115" s="88"/>
      <c r="K115" s="88"/>
      <c r="L115" s="88"/>
      <c r="M115" s="88"/>
      <c r="N115" s="88"/>
      <c r="O115" s="88"/>
      <c r="P115" s="88">
        <v>1</v>
      </c>
      <c r="Q115" s="88"/>
      <c r="R115" s="92"/>
    </row>
    <row r="116" spans="2:18" x14ac:dyDescent="0.3">
      <c r="B116" s="88">
        <v>113</v>
      </c>
      <c r="C116" s="88">
        <v>2016</v>
      </c>
      <c r="D116" s="88">
        <v>8</v>
      </c>
      <c r="E116" s="93" t="s">
        <v>123</v>
      </c>
      <c r="F116" s="88">
        <v>1070</v>
      </c>
      <c r="G116" s="88"/>
      <c r="H116" s="88">
        <f t="shared" si="2"/>
        <v>1</v>
      </c>
      <c r="I116" s="88"/>
      <c r="J116" s="88"/>
      <c r="K116" s="88"/>
      <c r="L116" s="88"/>
      <c r="M116" s="88"/>
      <c r="N116" s="88"/>
      <c r="O116" s="88"/>
      <c r="P116" s="88">
        <v>1</v>
      </c>
      <c r="Q116" s="88"/>
      <c r="R116" s="92"/>
    </row>
    <row r="117" spans="2:18" x14ac:dyDescent="0.3">
      <c r="B117" s="88">
        <v>114</v>
      </c>
      <c r="C117" s="88">
        <v>2016</v>
      </c>
      <c r="D117" s="88">
        <v>10</v>
      </c>
      <c r="E117" s="93" t="s">
        <v>125</v>
      </c>
      <c r="F117" s="88">
        <v>1020</v>
      </c>
      <c r="G117" s="88"/>
      <c r="H117" s="88">
        <f t="shared" si="2"/>
        <v>1</v>
      </c>
      <c r="I117" s="88"/>
      <c r="J117" s="88"/>
      <c r="K117" s="88"/>
      <c r="L117" s="88"/>
      <c r="M117" s="88"/>
      <c r="N117" s="88"/>
      <c r="O117" s="88"/>
      <c r="P117" s="88">
        <v>1</v>
      </c>
      <c r="Q117" s="88"/>
      <c r="R117" s="92"/>
    </row>
    <row r="118" spans="2:18" x14ac:dyDescent="0.3">
      <c r="B118" s="88">
        <v>115</v>
      </c>
      <c r="C118" s="88">
        <v>2016</v>
      </c>
      <c r="D118" s="88">
        <v>12</v>
      </c>
      <c r="E118" s="93" t="s">
        <v>126</v>
      </c>
      <c r="F118" s="88">
        <v>1136</v>
      </c>
      <c r="G118" s="88"/>
      <c r="H118" s="88">
        <f t="shared" si="2"/>
        <v>1</v>
      </c>
      <c r="I118" s="88"/>
      <c r="J118" s="88"/>
      <c r="K118" s="88"/>
      <c r="L118" s="88"/>
      <c r="M118" s="88"/>
      <c r="N118" s="88"/>
      <c r="O118" s="88"/>
      <c r="P118" s="88">
        <v>1</v>
      </c>
      <c r="Q118" s="88"/>
      <c r="R118" s="92"/>
    </row>
    <row r="119" spans="2:18" x14ac:dyDescent="0.3">
      <c r="B119" s="88">
        <v>116</v>
      </c>
      <c r="C119" s="88">
        <v>2016</v>
      </c>
      <c r="D119" s="88">
        <v>13</v>
      </c>
      <c r="E119" s="93" t="s">
        <v>127</v>
      </c>
      <c r="F119" s="88">
        <v>1074</v>
      </c>
      <c r="G119" s="88"/>
      <c r="H119" s="88">
        <f t="shared" si="2"/>
        <v>1</v>
      </c>
      <c r="I119" s="88"/>
      <c r="J119" s="88"/>
      <c r="K119" s="88"/>
      <c r="L119" s="88"/>
      <c r="M119" s="88"/>
      <c r="N119" s="88"/>
      <c r="O119" s="88"/>
      <c r="P119" s="88">
        <v>1</v>
      </c>
      <c r="Q119" s="88"/>
      <c r="R119" s="92"/>
    </row>
    <row r="120" spans="2:18" x14ac:dyDescent="0.3">
      <c r="B120" s="88">
        <v>117</v>
      </c>
      <c r="C120" s="88">
        <v>2016</v>
      </c>
      <c r="D120" s="88">
        <v>14</v>
      </c>
      <c r="E120" s="93" t="s">
        <v>128</v>
      </c>
      <c r="F120" s="88">
        <v>1119</v>
      </c>
      <c r="G120" s="88"/>
      <c r="H120" s="88">
        <f t="shared" si="2"/>
        <v>1</v>
      </c>
      <c r="I120" s="88"/>
      <c r="J120" s="88"/>
      <c r="K120" s="88"/>
      <c r="L120" s="88"/>
      <c r="M120" s="88"/>
      <c r="N120" s="88"/>
      <c r="O120" s="88"/>
      <c r="P120" s="88">
        <v>1</v>
      </c>
      <c r="Q120" s="88"/>
      <c r="R120" s="92"/>
    </row>
    <row r="121" spans="2:18" x14ac:dyDescent="0.3">
      <c r="B121" s="88">
        <v>118</v>
      </c>
      <c r="C121" s="88">
        <v>2016</v>
      </c>
      <c r="D121" s="88">
        <v>17</v>
      </c>
      <c r="E121" s="93" t="s">
        <v>130</v>
      </c>
      <c r="F121" s="88">
        <v>665</v>
      </c>
      <c r="G121" s="88"/>
      <c r="H121" s="88">
        <f t="shared" si="2"/>
        <v>1</v>
      </c>
      <c r="I121" s="88"/>
      <c r="J121" s="88"/>
      <c r="K121" s="88"/>
      <c r="L121" s="88"/>
      <c r="M121" s="88"/>
      <c r="N121" s="88"/>
      <c r="O121" s="88"/>
      <c r="P121" s="88">
        <v>1</v>
      </c>
      <c r="Q121" s="88"/>
      <c r="R121" s="92"/>
    </row>
    <row r="122" spans="2:18" x14ac:dyDescent="0.3">
      <c r="B122" s="88">
        <v>119</v>
      </c>
      <c r="C122" s="88">
        <v>2016</v>
      </c>
      <c r="D122" s="88">
        <v>18</v>
      </c>
      <c r="E122" s="93" t="s">
        <v>131</v>
      </c>
      <c r="F122" s="88">
        <v>640</v>
      </c>
      <c r="G122" s="88"/>
      <c r="H122" s="88">
        <f t="shared" si="2"/>
        <v>2</v>
      </c>
      <c r="I122" s="88"/>
      <c r="J122" s="88"/>
      <c r="K122" s="88"/>
      <c r="L122" s="88">
        <v>1</v>
      </c>
      <c r="M122" s="88"/>
      <c r="N122" s="88"/>
      <c r="O122" s="88"/>
      <c r="P122" s="88">
        <v>1</v>
      </c>
      <c r="Q122" s="88"/>
      <c r="R122" s="92"/>
    </row>
    <row r="123" spans="2:18" x14ac:dyDescent="0.3">
      <c r="B123" s="88">
        <v>120</v>
      </c>
      <c r="C123" s="88">
        <v>2016</v>
      </c>
      <c r="D123" s="88">
        <v>19</v>
      </c>
      <c r="E123" s="93" t="s">
        <v>132</v>
      </c>
      <c r="F123" s="88">
        <v>668</v>
      </c>
      <c r="G123" s="88"/>
      <c r="H123" s="88">
        <f t="shared" si="2"/>
        <v>2</v>
      </c>
      <c r="I123" s="88"/>
      <c r="J123" s="88">
        <v>1</v>
      </c>
      <c r="K123" s="88"/>
      <c r="L123" s="88"/>
      <c r="M123" s="88"/>
      <c r="N123" s="88"/>
      <c r="O123" s="88"/>
      <c r="P123" s="88">
        <v>1</v>
      </c>
      <c r="Q123" s="88"/>
      <c r="R123" s="92"/>
    </row>
    <row r="124" spans="2:18" x14ac:dyDescent="0.3">
      <c r="B124" s="17">
        <v>121</v>
      </c>
      <c r="C124" s="17">
        <v>2015</v>
      </c>
      <c r="D124" s="17">
        <v>1</v>
      </c>
      <c r="E124" s="92" t="s">
        <v>530</v>
      </c>
      <c r="F124" s="17">
        <v>953</v>
      </c>
      <c r="G124" s="17"/>
      <c r="H124" s="17">
        <f t="shared" si="2"/>
        <v>3</v>
      </c>
      <c r="I124" s="17"/>
      <c r="J124" s="17"/>
      <c r="K124" s="17">
        <v>1</v>
      </c>
      <c r="L124" s="17"/>
      <c r="M124" s="17"/>
      <c r="N124" s="17"/>
      <c r="O124" s="17">
        <v>1</v>
      </c>
      <c r="P124" s="17"/>
      <c r="Q124" s="17">
        <v>1</v>
      </c>
      <c r="R124" s="92"/>
    </row>
    <row r="125" spans="2:18" x14ac:dyDescent="0.3">
      <c r="B125" s="17">
        <v>122</v>
      </c>
      <c r="C125" s="17">
        <v>2015</v>
      </c>
      <c r="D125" s="17">
        <v>2</v>
      </c>
      <c r="E125" s="92" t="s">
        <v>1</v>
      </c>
      <c r="F125" s="17">
        <v>1034</v>
      </c>
      <c r="G125" s="17"/>
      <c r="H125" s="17">
        <f t="shared" si="2"/>
        <v>1</v>
      </c>
      <c r="I125" s="17"/>
      <c r="J125" s="17"/>
      <c r="K125" s="17"/>
      <c r="L125" s="17"/>
      <c r="M125" s="17"/>
      <c r="N125" s="17"/>
      <c r="O125" s="17"/>
      <c r="P125" s="17"/>
      <c r="Q125" s="17">
        <v>1</v>
      </c>
      <c r="R125" s="92"/>
    </row>
    <row r="126" spans="2:18" x14ac:dyDescent="0.3">
      <c r="B126" s="17">
        <v>123</v>
      </c>
      <c r="C126" s="17">
        <v>2015</v>
      </c>
      <c r="D126" s="17">
        <v>3</v>
      </c>
      <c r="E126" s="92" t="s">
        <v>2</v>
      </c>
      <c r="F126" s="17">
        <v>1040</v>
      </c>
      <c r="G126" s="17"/>
      <c r="H126" s="17">
        <f t="shared" si="2"/>
        <v>2</v>
      </c>
      <c r="I126" s="17"/>
      <c r="J126" s="17"/>
      <c r="K126" s="17">
        <v>1</v>
      </c>
      <c r="L126" s="17"/>
      <c r="M126" s="17"/>
      <c r="N126" s="17"/>
      <c r="O126" s="17"/>
      <c r="P126" s="17"/>
      <c r="Q126" s="17">
        <v>1</v>
      </c>
      <c r="R126" s="92"/>
    </row>
    <row r="127" spans="2:18" x14ac:dyDescent="0.3">
      <c r="B127" s="17">
        <v>124</v>
      </c>
      <c r="C127" s="17">
        <v>2015</v>
      </c>
      <c r="D127" s="17">
        <v>4</v>
      </c>
      <c r="E127" s="92" t="s">
        <v>102</v>
      </c>
      <c r="F127" s="17">
        <v>871</v>
      </c>
      <c r="G127" s="17"/>
      <c r="H127" s="17">
        <f t="shared" si="2"/>
        <v>2</v>
      </c>
      <c r="I127" s="17"/>
      <c r="J127" s="17"/>
      <c r="K127" s="17"/>
      <c r="L127" s="17"/>
      <c r="M127" s="17"/>
      <c r="N127" s="17"/>
      <c r="O127" s="17"/>
      <c r="P127" s="17">
        <v>1</v>
      </c>
      <c r="Q127" s="17">
        <v>1</v>
      </c>
      <c r="R127" s="92"/>
    </row>
    <row r="128" spans="2:18" x14ac:dyDescent="0.3">
      <c r="B128" s="17">
        <v>125</v>
      </c>
      <c r="C128" s="17">
        <v>2015</v>
      </c>
      <c r="D128" s="17">
        <v>5</v>
      </c>
      <c r="E128" s="92" t="s">
        <v>103</v>
      </c>
      <c r="F128" s="17">
        <v>624</v>
      </c>
      <c r="G128" s="17"/>
      <c r="H128" s="17">
        <f t="shared" si="2"/>
        <v>1</v>
      </c>
      <c r="I128" s="17"/>
      <c r="J128" s="17"/>
      <c r="K128" s="17"/>
      <c r="L128" s="17"/>
      <c r="M128" s="17"/>
      <c r="N128" s="17"/>
      <c r="O128" s="17"/>
      <c r="P128" s="17"/>
      <c r="Q128" s="17">
        <v>1</v>
      </c>
      <c r="R128" s="92"/>
    </row>
    <row r="129" spans="2:18" x14ac:dyDescent="0.3">
      <c r="B129" s="17">
        <v>126</v>
      </c>
      <c r="C129" s="17">
        <v>2015</v>
      </c>
      <c r="D129" s="17">
        <v>6</v>
      </c>
      <c r="E129" s="92" t="s">
        <v>104</v>
      </c>
      <c r="F129" s="17">
        <v>919</v>
      </c>
      <c r="G129" s="17"/>
      <c r="H129" s="17">
        <f t="shared" si="2"/>
        <v>2</v>
      </c>
      <c r="I129" s="17"/>
      <c r="J129" s="17"/>
      <c r="K129" s="17"/>
      <c r="L129" s="17"/>
      <c r="M129" s="17"/>
      <c r="N129" s="17"/>
      <c r="O129" s="17">
        <v>1</v>
      </c>
      <c r="P129" s="17"/>
      <c r="Q129" s="17">
        <v>1</v>
      </c>
      <c r="R129" s="92"/>
    </row>
    <row r="130" spans="2:18" x14ac:dyDescent="0.3">
      <c r="B130" s="17">
        <v>127</v>
      </c>
      <c r="C130" s="17">
        <v>2015</v>
      </c>
      <c r="D130" s="17">
        <v>7</v>
      </c>
      <c r="E130" s="92" t="s">
        <v>105</v>
      </c>
      <c r="F130" s="17">
        <v>887</v>
      </c>
      <c r="G130" s="17"/>
      <c r="H130" s="17">
        <f t="shared" si="2"/>
        <v>2</v>
      </c>
      <c r="I130" s="17"/>
      <c r="J130" s="17">
        <v>1</v>
      </c>
      <c r="K130" s="17"/>
      <c r="L130" s="17"/>
      <c r="M130" s="17"/>
      <c r="N130" s="17"/>
      <c r="O130" s="17"/>
      <c r="P130" s="17"/>
      <c r="Q130" s="17">
        <v>1</v>
      </c>
      <c r="R130" s="92"/>
    </row>
    <row r="131" spans="2:18" x14ac:dyDescent="0.3">
      <c r="B131" s="17">
        <v>128</v>
      </c>
      <c r="C131" s="17">
        <v>2015</v>
      </c>
      <c r="D131" s="17">
        <v>8</v>
      </c>
      <c r="E131" s="92" t="s">
        <v>529</v>
      </c>
      <c r="F131" s="17">
        <v>796</v>
      </c>
      <c r="G131" s="17"/>
      <c r="H131" s="17">
        <f t="shared" si="2"/>
        <v>2</v>
      </c>
      <c r="I131" s="17"/>
      <c r="J131" s="17">
        <v>1</v>
      </c>
      <c r="K131" s="17"/>
      <c r="L131" s="17"/>
      <c r="M131" s="17"/>
      <c r="N131" s="17"/>
      <c r="O131" s="17"/>
      <c r="P131" s="17"/>
      <c r="Q131" s="17">
        <v>1</v>
      </c>
      <c r="R131" s="92"/>
    </row>
    <row r="132" spans="2:18" x14ac:dyDescent="0.3">
      <c r="B132" s="17">
        <v>129</v>
      </c>
      <c r="C132" s="17">
        <v>2015</v>
      </c>
      <c r="D132" s="17">
        <v>9</v>
      </c>
      <c r="E132" s="92" t="s">
        <v>106</v>
      </c>
      <c r="F132" s="17">
        <v>1035</v>
      </c>
      <c r="G132" s="17"/>
      <c r="H132" s="17">
        <f t="shared" si="2"/>
        <v>2</v>
      </c>
      <c r="I132" s="17"/>
      <c r="J132" s="17"/>
      <c r="K132" s="17"/>
      <c r="L132" s="17"/>
      <c r="M132" s="17"/>
      <c r="N132" s="17"/>
      <c r="O132" s="17"/>
      <c r="P132" s="17">
        <v>1</v>
      </c>
      <c r="Q132" s="17">
        <v>1</v>
      </c>
      <c r="R132" s="92"/>
    </row>
    <row r="133" spans="2:18" x14ac:dyDescent="0.3">
      <c r="B133" s="17">
        <v>130</v>
      </c>
      <c r="C133" s="17">
        <v>2015</v>
      </c>
      <c r="D133" s="17">
        <v>10</v>
      </c>
      <c r="E133" s="92" t="s">
        <v>107</v>
      </c>
      <c r="F133" s="17">
        <v>1236</v>
      </c>
      <c r="G133" s="17"/>
      <c r="H133" s="17">
        <f t="shared" ref="H133:H143" si="3">SUM(I133:Q133)</f>
        <v>3</v>
      </c>
      <c r="I133" s="17"/>
      <c r="J133" s="17">
        <v>1</v>
      </c>
      <c r="K133" s="17"/>
      <c r="L133" s="17"/>
      <c r="M133" s="17"/>
      <c r="N133" s="17"/>
      <c r="O133" s="17"/>
      <c r="P133" s="17">
        <v>1</v>
      </c>
      <c r="Q133" s="17">
        <v>1</v>
      </c>
      <c r="R133" s="92"/>
    </row>
    <row r="134" spans="2:18" x14ac:dyDescent="0.3">
      <c r="B134" s="17">
        <v>131</v>
      </c>
      <c r="C134" s="17">
        <v>2015</v>
      </c>
      <c r="D134" s="17">
        <v>11</v>
      </c>
      <c r="E134" s="92" t="s">
        <v>108</v>
      </c>
      <c r="F134" s="17">
        <v>1264</v>
      </c>
      <c r="G134" s="17"/>
      <c r="H134" s="17">
        <f t="shared" si="3"/>
        <v>2</v>
      </c>
      <c r="I134" s="17"/>
      <c r="J134" s="17"/>
      <c r="K134" s="17"/>
      <c r="L134" s="17"/>
      <c r="M134" s="17"/>
      <c r="N134" s="17"/>
      <c r="O134" s="17"/>
      <c r="P134" s="17">
        <v>1</v>
      </c>
      <c r="Q134" s="17">
        <v>1</v>
      </c>
      <c r="R134" s="92"/>
    </row>
    <row r="135" spans="2:18" x14ac:dyDescent="0.3">
      <c r="B135" s="17">
        <v>132</v>
      </c>
      <c r="C135" s="17">
        <v>2015</v>
      </c>
      <c r="D135" s="17">
        <v>12</v>
      </c>
      <c r="E135" s="92" t="s">
        <v>109</v>
      </c>
      <c r="F135" s="17">
        <v>1362</v>
      </c>
      <c r="G135" s="17"/>
      <c r="H135" s="17">
        <f t="shared" si="3"/>
        <v>1</v>
      </c>
      <c r="I135" s="17"/>
      <c r="J135" s="17"/>
      <c r="K135" s="17"/>
      <c r="L135" s="17"/>
      <c r="M135" s="17"/>
      <c r="N135" s="17"/>
      <c r="O135" s="17"/>
      <c r="P135" s="17"/>
      <c r="Q135" s="17">
        <v>1</v>
      </c>
      <c r="R135" s="92"/>
    </row>
    <row r="136" spans="2:18" x14ac:dyDescent="0.3">
      <c r="B136" s="17">
        <v>133</v>
      </c>
      <c r="C136" s="17">
        <v>2015</v>
      </c>
      <c r="D136" s="17">
        <v>13</v>
      </c>
      <c r="E136" s="92" t="s">
        <v>110</v>
      </c>
      <c r="F136" s="17">
        <v>1066</v>
      </c>
      <c r="G136" s="17"/>
      <c r="H136" s="17">
        <f t="shared" si="3"/>
        <v>2</v>
      </c>
      <c r="I136" s="17"/>
      <c r="J136" s="17"/>
      <c r="K136" s="17"/>
      <c r="L136" s="17"/>
      <c r="M136" s="17"/>
      <c r="N136" s="17"/>
      <c r="O136" s="17"/>
      <c r="P136" s="17">
        <v>1</v>
      </c>
      <c r="Q136" s="17">
        <v>1</v>
      </c>
      <c r="R136" s="92"/>
    </row>
    <row r="137" spans="2:18" x14ac:dyDescent="0.3">
      <c r="B137" s="17">
        <v>134</v>
      </c>
      <c r="C137" s="17">
        <v>2015</v>
      </c>
      <c r="D137" s="17">
        <v>14</v>
      </c>
      <c r="E137" s="92" t="s">
        <v>111</v>
      </c>
      <c r="F137" s="17">
        <v>1058</v>
      </c>
      <c r="G137" s="17"/>
      <c r="H137" s="17">
        <f t="shared" si="3"/>
        <v>2</v>
      </c>
      <c r="I137" s="17"/>
      <c r="J137" s="17"/>
      <c r="K137" s="17"/>
      <c r="L137" s="17"/>
      <c r="M137" s="17"/>
      <c r="N137" s="17"/>
      <c r="O137" s="17"/>
      <c r="P137" s="17">
        <v>1</v>
      </c>
      <c r="Q137" s="17">
        <v>1</v>
      </c>
      <c r="R137" s="92"/>
    </row>
    <row r="138" spans="2:18" x14ac:dyDescent="0.3">
      <c r="B138" s="17">
        <v>135</v>
      </c>
      <c r="C138" s="17">
        <v>2015</v>
      </c>
      <c r="D138" s="17">
        <v>15</v>
      </c>
      <c r="E138" s="92" t="s">
        <v>112</v>
      </c>
      <c r="F138" s="17">
        <v>907</v>
      </c>
      <c r="G138" s="17"/>
      <c r="H138" s="17">
        <f t="shared" si="3"/>
        <v>1</v>
      </c>
      <c r="I138" s="17"/>
      <c r="J138" s="17"/>
      <c r="K138" s="17"/>
      <c r="L138" s="17"/>
      <c r="M138" s="17"/>
      <c r="N138" s="17"/>
      <c r="O138" s="17"/>
      <c r="P138" s="17"/>
      <c r="Q138" s="17">
        <v>1</v>
      </c>
      <c r="R138" s="92"/>
    </row>
    <row r="139" spans="2:18" x14ac:dyDescent="0.3">
      <c r="B139" s="17">
        <v>136</v>
      </c>
      <c r="C139" s="17">
        <v>2015</v>
      </c>
      <c r="D139" s="17">
        <v>16</v>
      </c>
      <c r="E139" s="92" t="s">
        <v>113</v>
      </c>
      <c r="F139" s="17">
        <v>1093</v>
      </c>
      <c r="G139" s="17"/>
      <c r="H139" s="17">
        <f t="shared" si="3"/>
        <v>1</v>
      </c>
      <c r="I139" s="17"/>
      <c r="J139" s="17"/>
      <c r="K139" s="17"/>
      <c r="L139" s="17"/>
      <c r="M139" s="17"/>
      <c r="N139" s="17"/>
      <c r="O139" s="17"/>
      <c r="P139" s="17"/>
      <c r="Q139" s="17">
        <v>1</v>
      </c>
      <c r="R139" s="92"/>
    </row>
    <row r="140" spans="2:18" x14ac:dyDescent="0.3">
      <c r="B140" s="17">
        <v>137</v>
      </c>
      <c r="C140" s="17">
        <v>2015</v>
      </c>
      <c r="D140" s="17">
        <v>17</v>
      </c>
      <c r="E140" s="92" t="s">
        <v>114</v>
      </c>
      <c r="F140" s="17">
        <v>609</v>
      </c>
      <c r="G140" s="17"/>
      <c r="H140" s="17">
        <f t="shared" si="3"/>
        <v>1</v>
      </c>
      <c r="I140" s="17"/>
      <c r="J140" s="17"/>
      <c r="K140" s="17"/>
      <c r="L140" s="17"/>
      <c r="M140" s="17"/>
      <c r="N140" s="17"/>
      <c r="O140" s="17"/>
      <c r="P140" s="17"/>
      <c r="Q140" s="17">
        <v>1</v>
      </c>
      <c r="R140" s="92"/>
    </row>
    <row r="141" spans="2:18" x14ac:dyDescent="0.3">
      <c r="B141" s="17">
        <v>138</v>
      </c>
      <c r="C141" s="17">
        <v>2015</v>
      </c>
      <c r="D141" s="17">
        <v>18</v>
      </c>
      <c r="E141" s="92" t="s">
        <v>115</v>
      </c>
      <c r="F141" s="17">
        <v>627</v>
      </c>
      <c r="G141" s="17"/>
      <c r="H141" s="17">
        <f t="shared" si="3"/>
        <v>1</v>
      </c>
      <c r="I141" s="17"/>
      <c r="J141" s="17"/>
      <c r="K141" s="17"/>
      <c r="L141" s="17"/>
      <c r="M141" s="17"/>
      <c r="N141" s="17"/>
      <c r="O141" s="17"/>
      <c r="P141" s="17"/>
      <c r="Q141" s="17">
        <v>1</v>
      </c>
      <c r="R141" s="92"/>
    </row>
    <row r="142" spans="2:18" x14ac:dyDescent="0.3">
      <c r="B142" s="17">
        <v>139</v>
      </c>
      <c r="C142" s="17">
        <v>2015</v>
      </c>
      <c r="D142" s="17">
        <v>19</v>
      </c>
      <c r="E142" s="92" t="s">
        <v>116</v>
      </c>
      <c r="F142" s="17">
        <v>741</v>
      </c>
      <c r="G142" s="17"/>
      <c r="H142" s="17">
        <f t="shared" si="3"/>
        <v>2</v>
      </c>
      <c r="I142" s="17"/>
      <c r="J142" s="17"/>
      <c r="K142" s="17">
        <v>1</v>
      </c>
      <c r="L142" s="17"/>
      <c r="M142" s="17"/>
      <c r="N142" s="17"/>
      <c r="O142" s="17"/>
      <c r="P142" s="17"/>
      <c r="Q142" s="17">
        <v>1</v>
      </c>
      <c r="R142" s="92"/>
    </row>
    <row r="143" spans="2:18" x14ac:dyDescent="0.3">
      <c r="B143" s="17">
        <v>140</v>
      </c>
      <c r="C143" s="17">
        <v>2015</v>
      </c>
      <c r="D143" s="17">
        <v>20</v>
      </c>
      <c r="E143" s="92" t="s">
        <v>117</v>
      </c>
      <c r="F143" s="17">
        <v>1084</v>
      </c>
      <c r="G143" s="17"/>
      <c r="H143" s="17">
        <f t="shared" si="3"/>
        <v>3</v>
      </c>
      <c r="I143" s="17"/>
      <c r="J143" s="17"/>
      <c r="K143" s="17">
        <v>1</v>
      </c>
      <c r="L143" s="17"/>
      <c r="M143" s="17"/>
      <c r="N143" s="17"/>
      <c r="O143" s="17"/>
      <c r="P143" s="17">
        <v>1</v>
      </c>
      <c r="Q143" s="17">
        <v>1</v>
      </c>
      <c r="R143" s="92"/>
    </row>
    <row r="144" spans="2:18" x14ac:dyDescent="0.3">
      <c r="B144" s="17"/>
      <c r="C144" s="17"/>
      <c r="D144" s="17"/>
      <c r="E144" s="92"/>
      <c r="F144" s="17"/>
      <c r="G144" s="17"/>
      <c r="H144" s="17"/>
      <c r="I144" s="17"/>
      <c r="J144" s="17"/>
      <c r="K144" s="17"/>
      <c r="L144" s="17"/>
      <c r="M144" s="17"/>
      <c r="N144" s="17"/>
      <c r="O144" s="17"/>
      <c r="P144" s="17"/>
      <c r="Q144" s="17"/>
      <c r="R144" s="92"/>
    </row>
  </sheetData>
  <sortState xmlns:xlrd2="http://schemas.microsoft.com/office/spreadsheetml/2017/richdata2" ref="B4:Q143">
    <sortCondition descending="1" ref="C4:C143"/>
    <sortCondition ref="D4:D143"/>
  </sortState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2AAF21-3794-40E1-AE65-3FB1016BA4AC}">
  <dimension ref="A1:P98"/>
  <sheetViews>
    <sheetView workbookViewId="0">
      <pane ySplit="4" topLeftCell="A5" activePane="bottomLeft" state="frozen"/>
      <selection pane="bottomLeft" activeCell="J5" sqref="J5"/>
    </sheetView>
  </sheetViews>
  <sheetFormatPr defaultColWidth="8.88671875" defaultRowHeight="14.4" x14ac:dyDescent="0.3"/>
  <cols>
    <col min="1" max="1" width="8.88671875" style="1"/>
    <col min="2" max="2" width="4.33203125" style="2" customWidth="1"/>
    <col min="3" max="3" width="8.88671875" style="2"/>
    <col min="4" max="4" width="18" style="1" customWidth="1"/>
    <col min="5" max="5" width="13" style="1" customWidth="1"/>
    <col min="6" max="6" width="11.33203125" style="2" bestFit="1" customWidth="1"/>
    <col min="7" max="9" width="8.88671875" style="2"/>
    <col min="10" max="10" width="11.88671875" style="2" bestFit="1" customWidth="1"/>
    <col min="11" max="11" width="11.33203125" style="2" bestFit="1" customWidth="1"/>
    <col min="12" max="12" width="10.88671875" style="2" bestFit="1" customWidth="1"/>
    <col min="13" max="13" width="9.6640625" style="2" bestFit="1" customWidth="1"/>
    <col min="14" max="16384" width="8.88671875" style="1"/>
  </cols>
  <sheetData>
    <row r="1" spans="2:14" x14ac:dyDescent="0.3">
      <c r="F1" s="2">
        <f>+F2+G2+H2</f>
        <v>1000</v>
      </c>
    </row>
    <row r="2" spans="2:14" x14ac:dyDescent="0.3">
      <c r="E2" s="9" t="s">
        <v>217</v>
      </c>
      <c r="F2" s="2">
        <f>SUM(F5:F51)</f>
        <v>540</v>
      </c>
      <c r="G2" s="2">
        <f>SUM(G5:G51)</f>
        <v>380</v>
      </c>
      <c r="H2" s="2">
        <f>SUM(H5:H51)</f>
        <v>80</v>
      </c>
      <c r="K2" s="2">
        <f>K3+J3-F3</f>
        <v>0</v>
      </c>
      <c r="L2" s="2">
        <f>L3+J3-G3</f>
        <v>0</v>
      </c>
    </row>
    <row r="3" spans="2:14" x14ac:dyDescent="0.3">
      <c r="B3" s="2">
        <f>FREQUENCY(B5:B55,1)</f>
        <v>9</v>
      </c>
      <c r="C3" s="2">
        <f>MAX(C5:C55)</f>
        <v>37</v>
      </c>
      <c r="E3" s="9" t="s">
        <v>218</v>
      </c>
      <c r="F3" s="2">
        <f>FREQUENCY(F5:F55,20)</f>
        <v>27</v>
      </c>
      <c r="G3" s="2">
        <f>FREQUENCY(G5:G55,20)</f>
        <v>19</v>
      </c>
      <c r="H3" s="2">
        <f>FREQUENCY(H5:H55,20)</f>
        <v>4</v>
      </c>
      <c r="J3" s="2">
        <f>SUM(J5:J55)</f>
        <v>12</v>
      </c>
      <c r="K3" s="2">
        <f>SUM(K5:K55)</f>
        <v>15</v>
      </c>
      <c r="L3" s="2">
        <f>SUM(L5:L55)</f>
        <v>7</v>
      </c>
      <c r="M3" s="2">
        <f>SUM(M5:M55)</f>
        <v>3</v>
      </c>
      <c r="N3" s="2">
        <f>SUM(J3:M3)-C3</f>
        <v>0</v>
      </c>
    </row>
    <row r="4" spans="2:14" x14ac:dyDescent="0.3">
      <c r="B4" s="12" t="s">
        <v>221</v>
      </c>
      <c r="C4" s="2" t="s">
        <v>193</v>
      </c>
      <c r="F4" s="33" t="s">
        <v>342</v>
      </c>
      <c r="G4" s="33" t="s">
        <v>204</v>
      </c>
      <c r="H4" s="144" t="s">
        <v>706</v>
      </c>
      <c r="J4" s="144" t="s">
        <v>708</v>
      </c>
      <c r="K4" s="40" t="s">
        <v>451</v>
      </c>
      <c r="L4" s="40" t="s">
        <v>450</v>
      </c>
      <c r="M4" s="144" t="s">
        <v>707</v>
      </c>
    </row>
    <row r="5" spans="2:14" x14ac:dyDescent="0.3">
      <c r="B5" s="1"/>
      <c r="C5" s="1">
        <v>1</v>
      </c>
      <c r="D5" t="s">
        <v>21</v>
      </c>
      <c r="E5" t="s">
        <v>22</v>
      </c>
      <c r="F5" s="13">
        <v>20</v>
      </c>
      <c r="G5" s="13"/>
      <c r="H5" s="13"/>
      <c r="K5" s="2">
        <v>1</v>
      </c>
    </row>
    <row r="6" spans="2:14" x14ac:dyDescent="0.3">
      <c r="B6" s="33"/>
      <c r="C6" s="1">
        <v>2</v>
      </c>
      <c r="D6" t="s">
        <v>457</v>
      </c>
      <c r="E6" t="s">
        <v>355</v>
      </c>
      <c r="F6" s="13">
        <v>20</v>
      </c>
      <c r="G6" s="13"/>
      <c r="H6" s="13"/>
      <c r="K6" s="2">
        <v>1</v>
      </c>
    </row>
    <row r="7" spans="2:14" x14ac:dyDescent="0.3">
      <c r="B7" s="33"/>
      <c r="C7" s="1">
        <v>3</v>
      </c>
      <c r="D7" t="s">
        <v>197</v>
      </c>
      <c r="E7" t="s">
        <v>690</v>
      </c>
      <c r="F7" s="13">
        <v>20</v>
      </c>
      <c r="G7" s="13"/>
      <c r="H7" s="13"/>
      <c r="K7" s="2">
        <v>1</v>
      </c>
    </row>
    <row r="8" spans="2:14" x14ac:dyDescent="0.3">
      <c r="C8" s="1">
        <v>4</v>
      </c>
      <c r="D8" t="s">
        <v>588</v>
      </c>
      <c r="E8" t="s">
        <v>353</v>
      </c>
      <c r="F8" s="13">
        <v>20</v>
      </c>
      <c r="G8" s="13"/>
      <c r="H8" s="13"/>
      <c r="K8" s="2">
        <v>1</v>
      </c>
    </row>
    <row r="9" spans="2:14" x14ac:dyDescent="0.3">
      <c r="B9" s="33"/>
      <c r="C9" s="1">
        <v>5</v>
      </c>
      <c r="D9" t="s">
        <v>592</v>
      </c>
      <c r="E9" t="s">
        <v>442</v>
      </c>
      <c r="F9" s="13">
        <v>20</v>
      </c>
      <c r="G9" s="13"/>
      <c r="H9" s="13"/>
      <c r="K9" s="2">
        <v>1</v>
      </c>
    </row>
    <row r="10" spans="2:14" x14ac:dyDescent="0.3">
      <c r="C10" s="1">
        <v>6</v>
      </c>
      <c r="D10" t="s">
        <v>13</v>
      </c>
      <c r="E10" t="s">
        <v>688</v>
      </c>
      <c r="F10" s="13">
        <v>20</v>
      </c>
      <c r="G10" s="13"/>
      <c r="H10" s="13"/>
      <c r="K10" s="2">
        <v>1</v>
      </c>
    </row>
    <row r="11" spans="2:14" x14ac:dyDescent="0.3">
      <c r="C11" s="1">
        <v>7</v>
      </c>
      <c r="D11" t="s">
        <v>29</v>
      </c>
      <c r="E11" t="s">
        <v>591</v>
      </c>
      <c r="F11" s="13">
        <v>20</v>
      </c>
      <c r="G11" s="13">
        <v>20</v>
      </c>
      <c r="H11" s="13"/>
      <c r="J11" s="2">
        <v>1</v>
      </c>
    </row>
    <row r="12" spans="2:14" x14ac:dyDescent="0.3">
      <c r="C12" s="1">
        <v>8</v>
      </c>
      <c r="D12" t="s">
        <v>31</v>
      </c>
      <c r="E12" t="s">
        <v>32</v>
      </c>
      <c r="F12" s="13">
        <v>20</v>
      </c>
      <c r="G12" s="13"/>
      <c r="H12" s="13">
        <v>20</v>
      </c>
      <c r="K12" s="2">
        <v>1</v>
      </c>
    </row>
    <row r="13" spans="2:14" x14ac:dyDescent="0.3">
      <c r="C13" s="1">
        <v>9</v>
      </c>
      <c r="D13" t="s">
        <v>691</v>
      </c>
      <c r="E13" t="s">
        <v>51</v>
      </c>
      <c r="F13" s="13">
        <v>20</v>
      </c>
      <c r="G13" s="13"/>
      <c r="H13" s="13"/>
      <c r="K13" s="2">
        <v>1</v>
      </c>
    </row>
    <row r="14" spans="2:14" x14ac:dyDescent="0.3">
      <c r="C14" s="1">
        <v>10</v>
      </c>
      <c r="D14" t="s">
        <v>597</v>
      </c>
      <c r="E14" t="s">
        <v>598</v>
      </c>
      <c r="F14" s="13">
        <v>20</v>
      </c>
      <c r="G14" s="13"/>
      <c r="H14" s="13"/>
      <c r="K14" s="2">
        <v>1</v>
      </c>
    </row>
    <row r="15" spans="2:14" x14ac:dyDescent="0.3">
      <c r="B15" s="125">
        <v>1</v>
      </c>
      <c r="C15" s="1">
        <v>11</v>
      </c>
      <c r="D15" t="s">
        <v>321</v>
      </c>
      <c r="E15" t="s">
        <v>692</v>
      </c>
      <c r="F15" s="13">
        <v>20</v>
      </c>
      <c r="G15" s="13"/>
      <c r="H15" s="13"/>
      <c r="K15" s="2">
        <v>1</v>
      </c>
    </row>
    <row r="16" spans="2:14" x14ac:dyDescent="0.3">
      <c r="B16" s="125">
        <v>1</v>
      </c>
      <c r="C16" s="1">
        <v>12</v>
      </c>
      <c r="D16" t="s">
        <v>12</v>
      </c>
      <c r="E16" t="s">
        <v>692</v>
      </c>
      <c r="F16" s="13">
        <v>20</v>
      </c>
      <c r="G16" s="13">
        <v>20</v>
      </c>
      <c r="H16" s="13"/>
      <c r="J16" s="2">
        <v>1</v>
      </c>
    </row>
    <row r="17" spans="1:16" x14ac:dyDescent="0.3">
      <c r="C17" s="1">
        <v>13</v>
      </c>
      <c r="D17" t="s">
        <v>593</v>
      </c>
      <c r="E17" t="s">
        <v>497</v>
      </c>
      <c r="F17" s="13">
        <v>20</v>
      </c>
      <c r="G17" s="13">
        <v>20</v>
      </c>
      <c r="H17" s="13"/>
      <c r="J17" s="2">
        <v>1</v>
      </c>
    </row>
    <row r="18" spans="1:16" x14ac:dyDescent="0.3">
      <c r="C18" s="1">
        <v>14</v>
      </c>
      <c r="D18" t="s">
        <v>31</v>
      </c>
      <c r="E18" t="s">
        <v>219</v>
      </c>
      <c r="F18" s="13">
        <v>20</v>
      </c>
      <c r="G18" s="13">
        <v>20</v>
      </c>
      <c r="H18" s="13"/>
      <c r="J18" s="2">
        <v>1</v>
      </c>
    </row>
    <row r="19" spans="1:16" x14ac:dyDescent="0.3">
      <c r="C19" s="1">
        <v>15</v>
      </c>
      <c r="D19" t="s">
        <v>13</v>
      </c>
      <c r="E19" t="s">
        <v>464</v>
      </c>
      <c r="F19" s="13">
        <v>20</v>
      </c>
      <c r="G19" s="13">
        <v>20</v>
      </c>
      <c r="H19" s="13"/>
      <c r="J19" s="2">
        <v>1</v>
      </c>
    </row>
    <row r="20" spans="1:16" x14ac:dyDescent="0.3">
      <c r="B20" s="125">
        <v>1</v>
      </c>
      <c r="C20" s="1">
        <v>16</v>
      </c>
      <c r="D20" t="s">
        <v>13</v>
      </c>
      <c r="E20" t="s">
        <v>693</v>
      </c>
      <c r="F20" s="13">
        <v>20</v>
      </c>
      <c r="G20" s="13"/>
      <c r="H20" s="13"/>
      <c r="K20" s="2">
        <v>1</v>
      </c>
    </row>
    <row r="21" spans="1:16" x14ac:dyDescent="0.3">
      <c r="C21" s="50">
        <v>17</v>
      </c>
      <c r="D21" t="s">
        <v>29</v>
      </c>
      <c r="E21" t="s">
        <v>455</v>
      </c>
      <c r="F21" s="13">
        <v>20</v>
      </c>
      <c r="G21" s="13"/>
      <c r="H21" s="13"/>
      <c r="K21" s="2">
        <v>1</v>
      </c>
    </row>
    <row r="22" spans="1:16" x14ac:dyDescent="0.3">
      <c r="A22" s="50"/>
      <c r="B22" s="132">
        <v>1</v>
      </c>
      <c r="C22" s="50">
        <v>18</v>
      </c>
      <c r="D22" s="49" t="s">
        <v>15</v>
      </c>
      <c r="E22" s="49" t="s">
        <v>694</v>
      </c>
      <c r="F22" s="124">
        <v>20</v>
      </c>
      <c r="G22" s="124"/>
      <c r="H22" s="124"/>
      <c r="I22" s="54"/>
      <c r="K22" s="2">
        <v>1</v>
      </c>
      <c r="M22" s="54"/>
      <c r="N22" s="50"/>
      <c r="O22" s="50"/>
      <c r="P22" s="50"/>
    </row>
    <row r="23" spans="1:16" x14ac:dyDescent="0.3">
      <c r="B23" s="125">
        <v>1</v>
      </c>
      <c r="C23" s="1">
        <v>19</v>
      </c>
      <c r="D23" t="s">
        <v>44</v>
      </c>
      <c r="E23" t="s">
        <v>695</v>
      </c>
      <c r="F23" s="13">
        <v>20</v>
      </c>
      <c r="G23" s="13">
        <v>20</v>
      </c>
      <c r="H23" s="13"/>
      <c r="J23" s="2">
        <v>1</v>
      </c>
    </row>
    <row r="24" spans="1:16" x14ac:dyDescent="0.3">
      <c r="C24" s="1">
        <v>20</v>
      </c>
      <c r="D24" t="s">
        <v>199</v>
      </c>
      <c r="E24" t="s">
        <v>496</v>
      </c>
      <c r="F24" s="13">
        <v>20</v>
      </c>
      <c r="G24" s="13"/>
      <c r="H24" s="13"/>
      <c r="K24" s="2">
        <v>1</v>
      </c>
    </row>
    <row r="25" spans="1:16" x14ac:dyDescent="0.3">
      <c r="C25" s="1">
        <v>21</v>
      </c>
      <c r="D25" t="s">
        <v>595</v>
      </c>
      <c r="E25" t="s">
        <v>96</v>
      </c>
      <c r="F25" s="13">
        <v>20</v>
      </c>
      <c r="G25" s="13"/>
      <c r="H25" s="13"/>
      <c r="K25" s="2">
        <v>1</v>
      </c>
    </row>
    <row r="26" spans="1:16" x14ac:dyDescent="0.3">
      <c r="B26" s="125">
        <v>1</v>
      </c>
      <c r="C26" s="1">
        <v>22</v>
      </c>
      <c r="D26" t="s">
        <v>696</v>
      </c>
      <c r="E26" t="s">
        <v>697</v>
      </c>
      <c r="F26" s="13">
        <v>20</v>
      </c>
      <c r="G26" s="13">
        <v>20</v>
      </c>
      <c r="H26" s="13"/>
      <c r="J26" s="2">
        <v>1</v>
      </c>
    </row>
    <row r="27" spans="1:16" x14ac:dyDescent="0.3">
      <c r="C27" s="1">
        <v>23</v>
      </c>
      <c r="D27" t="s">
        <v>698</v>
      </c>
      <c r="E27" t="s">
        <v>699</v>
      </c>
      <c r="F27" s="13">
        <v>20</v>
      </c>
      <c r="G27" s="13">
        <v>20</v>
      </c>
      <c r="H27" s="13"/>
      <c r="J27" s="2">
        <v>1</v>
      </c>
    </row>
    <row r="28" spans="1:16" x14ac:dyDescent="0.3">
      <c r="C28" s="1">
        <v>24</v>
      </c>
      <c r="D28" t="s">
        <v>40</v>
      </c>
      <c r="E28" t="s">
        <v>41</v>
      </c>
      <c r="F28" s="13">
        <v>20</v>
      </c>
      <c r="G28" s="13">
        <v>20</v>
      </c>
      <c r="H28" s="13"/>
      <c r="J28" s="2">
        <v>1</v>
      </c>
    </row>
    <row r="29" spans="1:16" x14ac:dyDescent="0.3">
      <c r="C29" s="1">
        <v>25</v>
      </c>
      <c r="D29" t="s">
        <v>12</v>
      </c>
      <c r="E29" t="s">
        <v>11</v>
      </c>
      <c r="F29" s="13">
        <v>20</v>
      </c>
      <c r="G29" s="13">
        <v>20</v>
      </c>
      <c r="H29" s="13"/>
      <c r="J29" s="2">
        <v>1</v>
      </c>
    </row>
    <row r="30" spans="1:16" x14ac:dyDescent="0.3">
      <c r="C30" s="1">
        <v>26</v>
      </c>
      <c r="D30" t="s">
        <v>13</v>
      </c>
      <c r="E30" t="s">
        <v>33</v>
      </c>
      <c r="F30" s="13">
        <v>20</v>
      </c>
      <c r="G30" s="13">
        <v>20</v>
      </c>
      <c r="H30" s="13"/>
      <c r="J30" s="2">
        <v>1</v>
      </c>
    </row>
    <row r="31" spans="1:16" x14ac:dyDescent="0.3">
      <c r="C31" s="1">
        <v>27</v>
      </c>
      <c r="D31" t="s">
        <v>199</v>
      </c>
      <c r="E31" t="s">
        <v>594</v>
      </c>
      <c r="F31" s="13">
        <v>20</v>
      </c>
      <c r="G31" s="13">
        <v>20</v>
      </c>
      <c r="H31" s="13"/>
      <c r="J31" s="2">
        <v>1</v>
      </c>
    </row>
    <row r="32" spans="1:16" x14ac:dyDescent="0.3">
      <c r="C32" s="1">
        <v>28</v>
      </c>
      <c r="D32" t="s">
        <v>211</v>
      </c>
      <c r="E32" t="s">
        <v>606</v>
      </c>
      <c r="G32" s="13">
        <v>20</v>
      </c>
      <c r="H32" s="13"/>
      <c r="L32" s="2">
        <v>1</v>
      </c>
    </row>
    <row r="33" spans="1:13" x14ac:dyDescent="0.3">
      <c r="A33" s="50"/>
      <c r="B33" s="54"/>
      <c r="C33" s="1">
        <v>29</v>
      </c>
      <c r="D33" t="s">
        <v>13</v>
      </c>
      <c r="E33" t="s">
        <v>700</v>
      </c>
      <c r="G33" s="13">
        <v>20</v>
      </c>
      <c r="H33" s="13"/>
      <c r="L33" s="2">
        <v>1</v>
      </c>
    </row>
    <row r="34" spans="1:13" x14ac:dyDescent="0.3">
      <c r="A34" s="50"/>
      <c r="B34" s="132">
        <v>1</v>
      </c>
      <c r="C34" s="1">
        <v>30</v>
      </c>
      <c r="D34" t="s">
        <v>701</v>
      </c>
      <c r="E34" t="s">
        <v>120</v>
      </c>
      <c r="G34" s="13">
        <v>20</v>
      </c>
      <c r="H34" s="13"/>
      <c r="L34" s="2">
        <v>1</v>
      </c>
    </row>
    <row r="35" spans="1:13" x14ac:dyDescent="0.3">
      <c r="B35" s="125">
        <v>1</v>
      </c>
      <c r="C35" s="1">
        <v>31</v>
      </c>
      <c r="D35" t="s">
        <v>702</v>
      </c>
      <c r="E35" t="s">
        <v>703</v>
      </c>
      <c r="G35" s="13">
        <v>20</v>
      </c>
      <c r="H35" s="13"/>
      <c r="L35" s="2">
        <v>1</v>
      </c>
    </row>
    <row r="36" spans="1:13" x14ac:dyDescent="0.3">
      <c r="B36" s="33"/>
      <c r="C36" s="1">
        <v>32</v>
      </c>
      <c r="D36" t="s">
        <v>23</v>
      </c>
      <c r="E36" t="s">
        <v>24</v>
      </c>
      <c r="G36" s="13">
        <v>20</v>
      </c>
      <c r="H36" s="13"/>
      <c r="L36" s="2">
        <v>1</v>
      </c>
    </row>
    <row r="37" spans="1:13" x14ac:dyDescent="0.3">
      <c r="C37" s="1">
        <v>33</v>
      </c>
      <c r="D37" t="s">
        <v>44</v>
      </c>
      <c r="E37" t="s">
        <v>45</v>
      </c>
      <c r="G37" s="13">
        <v>20</v>
      </c>
      <c r="H37" s="13"/>
      <c r="L37" s="2">
        <v>1</v>
      </c>
    </row>
    <row r="38" spans="1:13" x14ac:dyDescent="0.3">
      <c r="B38" s="33"/>
      <c r="C38" s="1">
        <v>34</v>
      </c>
      <c r="D38" t="s">
        <v>19</v>
      </c>
      <c r="E38" t="s">
        <v>20</v>
      </c>
      <c r="G38" s="13">
        <v>20</v>
      </c>
      <c r="H38" s="13"/>
      <c r="L38" s="2">
        <v>1</v>
      </c>
    </row>
    <row r="39" spans="1:13" x14ac:dyDescent="0.3">
      <c r="C39" s="1">
        <v>35</v>
      </c>
      <c r="D39" t="s">
        <v>684</v>
      </c>
      <c r="E39" t="s">
        <v>683</v>
      </c>
      <c r="H39" s="2">
        <v>20</v>
      </c>
      <c r="M39" s="2">
        <v>1</v>
      </c>
    </row>
    <row r="40" spans="1:13" x14ac:dyDescent="0.3">
      <c r="B40" s="33"/>
      <c r="C40" s="1">
        <v>36</v>
      </c>
      <c r="D40" t="s">
        <v>441</v>
      </c>
      <c r="E40" t="s">
        <v>442</v>
      </c>
      <c r="H40" s="2">
        <v>20</v>
      </c>
      <c r="M40" s="2">
        <v>1</v>
      </c>
    </row>
    <row r="41" spans="1:13" x14ac:dyDescent="0.3">
      <c r="B41" s="125">
        <v>1</v>
      </c>
      <c r="C41" s="1">
        <v>37</v>
      </c>
      <c r="D41" t="s">
        <v>504</v>
      </c>
      <c r="E41" t="s">
        <v>704</v>
      </c>
      <c r="H41" s="2">
        <v>20</v>
      </c>
      <c r="M41" s="2">
        <v>1</v>
      </c>
    </row>
    <row r="42" spans="1:13" x14ac:dyDescent="0.3">
      <c r="B42" s="33"/>
      <c r="C42" s="1"/>
      <c r="D42" s="31"/>
      <c r="E42" s="109"/>
    </row>
    <row r="43" spans="1:13" x14ac:dyDescent="0.3">
      <c r="B43" s="33"/>
      <c r="C43" s="1"/>
      <c r="D43" s="109"/>
      <c r="E43" s="109"/>
    </row>
    <row r="44" spans="1:13" x14ac:dyDescent="0.3">
      <c r="B44" s="27"/>
      <c r="C44" s="1"/>
      <c r="D44" s="31"/>
      <c r="E44" s="110"/>
    </row>
    <row r="45" spans="1:13" x14ac:dyDescent="0.3">
      <c r="B45" s="27"/>
      <c r="C45" s="1"/>
      <c r="D45" s="31"/>
      <c r="E45" s="110"/>
    </row>
    <row r="46" spans="1:13" x14ac:dyDescent="0.3">
      <c r="B46" s="27"/>
      <c r="C46" s="1"/>
      <c r="D46" s="31"/>
      <c r="E46" s="112"/>
    </row>
    <row r="47" spans="1:13" x14ac:dyDescent="0.3">
      <c r="B47" s="27"/>
      <c r="C47" s="1"/>
      <c r="D47" s="31"/>
      <c r="E47" s="119"/>
    </row>
    <row r="48" spans="1:13" x14ac:dyDescent="0.3">
      <c r="B48" s="27"/>
      <c r="C48" s="1"/>
      <c r="D48" s="31"/>
      <c r="E48" s="123"/>
    </row>
    <row r="49" spans="2:11" x14ac:dyDescent="0.3">
      <c r="B49" s="27"/>
      <c r="C49" s="1"/>
      <c r="D49" s="31"/>
      <c r="E49" s="110"/>
    </row>
    <row r="50" spans="2:11" x14ac:dyDescent="0.3">
      <c r="B50" s="27"/>
      <c r="C50" s="1"/>
      <c r="D50" s="31"/>
      <c r="E50" s="110"/>
    </row>
    <row r="51" spans="2:11" x14ac:dyDescent="0.3">
      <c r="C51" s="1"/>
      <c r="D51" s="58"/>
    </row>
    <row r="52" spans="2:11" x14ac:dyDescent="0.3">
      <c r="C52" s="50"/>
      <c r="D52" s="59"/>
    </row>
    <row r="54" spans="2:11" x14ac:dyDescent="0.3">
      <c r="E54" s="6"/>
    </row>
    <row r="56" spans="2:11" x14ac:dyDescent="0.3">
      <c r="D56" s="96"/>
    </row>
    <row r="57" spans="2:11" x14ac:dyDescent="0.3">
      <c r="C57" s="35"/>
      <c r="D57" s="35"/>
      <c r="E57" s="94"/>
      <c r="F57" s="39"/>
      <c r="G57" s="39"/>
      <c r="H57" s="39"/>
      <c r="I57" s="39"/>
      <c r="J57" s="39"/>
      <c r="K57" s="39"/>
    </row>
    <row r="58" spans="2:11" x14ac:dyDescent="0.3">
      <c r="C58"/>
      <c r="D58"/>
      <c r="E58" s="95"/>
      <c r="F58" s="13"/>
      <c r="G58" s="13"/>
      <c r="H58" s="13"/>
      <c r="I58" s="13"/>
      <c r="J58" s="13"/>
      <c r="K58" s="13"/>
    </row>
    <row r="59" spans="2:11" x14ac:dyDescent="0.3">
      <c r="C59" s="35"/>
      <c r="D59" s="35"/>
      <c r="E59" s="94"/>
      <c r="F59" s="39"/>
      <c r="G59" s="39"/>
      <c r="H59" s="39"/>
      <c r="I59" s="39"/>
      <c r="J59" s="39"/>
      <c r="K59" s="39"/>
    </row>
    <row r="60" spans="2:11" x14ac:dyDescent="0.3">
      <c r="C60"/>
      <c r="D60"/>
      <c r="E60" s="95"/>
      <c r="F60" s="13"/>
      <c r="G60" s="13"/>
      <c r="H60" s="13"/>
      <c r="I60" s="13"/>
      <c r="J60" s="13"/>
      <c r="K60" s="13"/>
    </row>
    <row r="61" spans="2:11" x14ac:dyDescent="0.3">
      <c r="C61" s="35"/>
      <c r="D61" s="35"/>
      <c r="E61" s="94"/>
      <c r="F61" s="39"/>
      <c r="G61" s="39"/>
      <c r="H61" s="39"/>
      <c r="I61" s="39"/>
      <c r="J61" s="39"/>
      <c r="K61" s="39"/>
    </row>
    <row r="62" spans="2:11" x14ac:dyDescent="0.3">
      <c r="C62"/>
      <c r="D62"/>
      <c r="E62" s="95"/>
      <c r="F62" s="13"/>
      <c r="G62" s="13"/>
      <c r="H62" s="13"/>
      <c r="I62" s="13"/>
      <c r="J62" s="13"/>
      <c r="K62" s="13"/>
    </row>
    <row r="63" spans="2:11" x14ac:dyDescent="0.3">
      <c r="C63" s="35"/>
      <c r="D63" s="35"/>
      <c r="E63" s="94"/>
      <c r="F63" s="39"/>
      <c r="G63" s="39"/>
      <c r="H63" s="39"/>
      <c r="I63" s="39"/>
      <c r="J63" s="39"/>
      <c r="K63" s="39"/>
    </row>
    <row r="64" spans="2:11" x14ac:dyDescent="0.3">
      <c r="C64"/>
      <c r="D64"/>
      <c r="E64" s="95"/>
      <c r="F64" s="13"/>
      <c r="G64" s="13"/>
      <c r="H64" s="13"/>
      <c r="I64" s="13"/>
      <c r="J64" s="13"/>
      <c r="K64" s="13"/>
    </row>
    <row r="65" spans="3:11" x14ac:dyDescent="0.3">
      <c r="C65" s="35"/>
      <c r="D65" s="35"/>
      <c r="E65" s="94"/>
      <c r="F65" s="39"/>
      <c r="G65" s="39"/>
      <c r="H65" s="39"/>
      <c r="I65" s="39"/>
      <c r="J65" s="39"/>
      <c r="K65" s="39"/>
    </row>
    <row r="66" spans="3:11" x14ac:dyDescent="0.3">
      <c r="C66"/>
      <c r="D66"/>
      <c r="E66" s="95"/>
      <c r="F66" s="13"/>
      <c r="G66" s="13"/>
      <c r="H66" s="13"/>
      <c r="I66" s="13"/>
      <c r="J66" s="13"/>
      <c r="K66" s="13"/>
    </row>
    <row r="67" spans="3:11" x14ac:dyDescent="0.3">
      <c r="C67" s="35"/>
      <c r="D67" s="35"/>
      <c r="E67" s="94"/>
      <c r="F67" s="39"/>
      <c r="G67" s="39"/>
      <c r="H67" s="39"/>
      <c r="I67" s="39"/>
      <c r="J67" s="39"/>
      <c r="K67" s="39"/>
    </row>
    <row r="68" spans="3:11" x14ac:dyDescent="0.3">
      <c r="C68"/>
      <c r="D68"/>
      <c r="E68" s="95"/>
      <c r="F68" s="13"/>
      <c r="G68" s="13"/>
      <c r="H68" s="13"/>
      <c r="I68" s="13"/>
      <c r="J68" s="13"/>
      <c r="K68" s="13"/>
    </row>
    <row r="69" spans="3:11" x14ac:dyDescent="0.3">
      <c r="C69" s="35"/>
      <c r="D69" s="35"/>
      <c r="E69" s="94"/>
      <c r="F69" s="39"/>
      <c r="G69" s="39"/>
      <c r="H69" s="39"/>
      <c r="I69" s="39"/>
      <c r="J69" s="39"/>
      <c r="K69" s="39"/>
    </row>
    <row r="70" spans="3:11" x14ac:dyDescent="0.3">
      <c r="C70"/>
      <c r="D70"/>
      <c r="E70" s="95"/>
      <c r="F70" s="13"/>
      <c r="G70" s="13"/>
      <c r="H70" s="13"/>
      <c r="I70" s="13"/>
      <c r="J70" s="13"/>
      <c r="K70" s="13"/>
    </row>
    <row r="71" spans="3:11" x14ac:dyDescent="0.3">
      <c r="C71" s="35"/>
      <c r="D71" s="35"/>
      <c r="E71" s="94"/>
      <c r="F71" s="39"/>
      <c r="G71" s="39"/>
      <c r="H71" s="39"/>
      <c r="I71" s="39"/>
      <c r="J71" s="39"/>
      <c r="K71" s="39"/>
    </row>
    <row r="72" spans="3:11" x14ac:dyDescent="0.3">
      <c r="C72"/>
      <c r="D72"/>
      <c r="E72" s="95"/>
      <c r="F72" s="13"/>
      <c r="G72" s="13"/>
      <c r="H72" s="13"/>
      <c r="I72" s="13"/>
      <c r="J72" s="13"/>
      <c r="K72" s="13"/>
    </row>
    <row r="73" spans="3:11" x14ac:dyDescent="0.3">
      <c r="C73" s="35"/>
      <c r="D73" s="35"/>
      <c r="E73" s="94"/>
      <c r="F73" s="39"/>
      <c r="G73" s="39"/>
      <c r="H73" s="39"/>
      <c r="I73" s="39"/>
      <c r="J73" s="39"/>
      <c r="K73" s="39"/>
    </row>
    <row r="74" spans="3:11" x14ac:dyDescent="0.3">
      <c r="C74"/>
      <c r="D74"/>
      <c r="E74" s="95"/>
      <c r="F74" s="13"/>
      <c r="G74" s="13"/>
      <c r="H74" s="13"/>
      <c r="I74" s="13"/>
      <c r="J74" s="13"/>
      <c r="K74" s="13"/>
    </row>
    <row r="75" spans="3:11" x14ac:dyDescent="0.3">
      <c r="C75" s="35"/>
      <c r="D75" s="35"/>
      <c r="E75" s="94"/>
      <c r="F75" s="39"/>
      <c r="G75" s="39"/>
      <c r="H75" s="39"/>
      <c r="I75" s="39"/>
      <c r="J75" s="39"/>
      <c r="K75" s="39"/>
    </row>
    <row r="76" spans="3:11" x14ac:dyDescent="0.3">
      <c r="C76"/>
      <c r="D76"/>
      <c r="E76" s="95"/>
      <c r="F76" s="13"/>
      <c r="G76" s="13"/>
      <c r="H76" s="13"/>
      <c r="I76" s="13"/>
      <c r="J76" s="13"/>
      <c r="K76" s="13"/>
    </row>
    <row r="77" spans="3:11" x14ac:dyDescent="0.3">
      <c r="D77"/>
      <c r="E77" s="95"/>
      <c r="F77" s="13"/>
    </row>
    <row r="78" spans="3:11" x14ac:dyDescent="0.3">
      <c r="D78" s="96"/>
      <c r="E78" s="2"/>
    </row>
    <row r="79" spans="3:11" x14ac:dyDescent="0.3">
      <c r="C79" s="35"/>
      <c r="D79" s="35"/>
      <c r="E79" s="39"/>
      <c r="F79" s="39"/>
    </row>
    <row r="80" spans="3:11" x14ac:dyDescent="0.3">
      <c r="C80"/>
      <c r="D80"/>
      <c r="E80" s="13"/>
      <c r="F80" s="13"/>
    </row>
    <row r="81" spans="3:6" x14ac:dyDescent="0.3">
      <c r="C81" s="35"/>
      <c r="D81" s="35"/>
      <c r="E81" s="39"/>
      <c r="F81" s="39"/>
    </row>
    <row r="82" spans="3:6" x14ac:dyDescent="0.3">
      <c r="C82"/>
      <c r="D82"/>
      <c r="E82" s="13"/>
      <c r="F82" s="13"/>
    </row>
    <row r="83" spans="3:6" x14ac:dyDescent="0.3">
      <c r="C83" s="35"/>
      <c r="D83" s="35"/>
      <c r="E83" s="39"/>
      <c r="F83" s="39"/>
    </row>
    <row r="84" spans="3:6" x14ac:dyDescent="0.3">
      <c r="C84"/>
      <c r="D84"/>
      <c r="E84" s="13"/>
      <c r="F84" s="13"/>
    </row>
    <row r="85" spans="3:6" x14ac:dyDescent="0.3">
      <c r="C85" s="35"/>
      <c r="D85" s="35"/>
      <c r="E85" s="39"/>
      <c r="F85" s="39"/>
    </row>
    <row r="86" spans="3:6" x14ac:dyDescent="0.3">
      <c r="C86"/>
      <c r="D86"/>
      <c r="E86" s="13"/>
      <c r="F86" s="13"/>
    </row>
    <row r="87" spans="3:6" x14ac:dyDescent="0.3">
      <c r="C87" s="35"/>
      <c r="D87" s="35"/>
      <c r="E87" s="39"/>
      <c r="F87" s="39"/>
    </row>
    <row r="88" spans="3:6" x14ac:dyDescent="0.3">
      <c r="C88"/>
      <c r="D88"/>
      <c r="E88" s="13"/>
      <c r="F88" s="13"/>
    </row>
    <row r="89" spans="3:6" x14ac:dyDescent="0.3">
      <c r="C89" s="35"/>
      <c r="D89" s="35"/>
      <c r="E89" s="39"/>
      <c r="F89" s="39"/>
    </row>
    <row r="90" spans="3:6" x14ac:dyDescent="0.3">
      <c r="C90"/>
      <c r="D90"/>
      <c r="E90" s="13"/>
      <c r="F90" s="13"/>
    </row>
    <row r="91" spans="3:6" x14ac:dyDescent="0.3">
      <c r="C91" s="35"/>
      <c r="D91" s="35"/>
      <c r="E91" s="39"/>
      <c r="F91" s="39"/>
    </row>
    <row r="92" spans="3:6" x14ac:dyDescent="0.3">
      <c r="C92"/>
      <c r="D92"/>
      <c r="E92" s="13"/>
      <c r="F92" s="13"/>
    </row>
    <row r="93" spans="3:6" x14ac:dyDescent="0.3">
      <c r="C93" s="35"/>
      <c r="D93" s="35"/>
      <c r="E93" s="39"/>
      <c r="F93" s="39"/>
    </row>
    <row r="94" spans="3:6" x14ac:dyDescent="0.3">
      <c r="C94"/>
      <c r="D94"/>
      <c r="E94" s="13"/>
      <c r="F94" s="13"/>
    </row>
    <row r="95" spans="3:6" x14ac:dyDescent="0.3">
      <c r="C95" s="35"/>
      <c r="D95" s="35"/>
      <c r="E95" s="39"/>
      <c r="F95" s="39"/>
    </row>
    <row r="96" spans="3:6" x14ac:dyDescent="0.3">
      <c r="C96"/>
      <c r="D96"/>
      <c r="E96" s="13"/>
      <c r="F96" s="13"/>
    </row>
    <row r="97" spans="3:6" x14ac:dyDescent="0.3">
      <c r="C97" s="35"/>
      <c r="D97" s="35"/>
      <c r="E97" s="39"/>
      <c r="F97" s="39"/>
    </row>
    <row r="98" spans="3:6" x14ac:dyDescent="0.3">
      <c r="C98"/>
      <c r="D98"/>
      <c r="E98" s="13"/>
      <c r="F98" s="13"/>
    </row>
  </sheetData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B22220-BAAC-4C29-A73E-739BF720975A}">
  <dimension ref="A1:L98"/>
  <sheetViews>
    <sheetView workbookViewId="0">
      <pane ySplit="4" topLeftCell="A5" activePane="bottomLeft" state="frozen"/>
      <selection pane="bottomLeft" activeCell="B4" sqref="B4"/>
    </sheetView>
  </sheetViews>
  <sheetFormatPr defaultColWidth="8.88671875" defaultRowHeight="14.4" x14ac:dyDescent="0.3"/>
  <cols>
    <col min="1" max="1" width="8.88671875" style="1"/>
    <col min="2" max="2" width="4.33203125" style="2" customWidth="1"/>
    <col min="3" max="3" width="8.88671875" style="2"/>
    <col min="4" max="4" width="18" style="1" customWidth="1"/>
    <col min="5" max="5" width="13" style="1" customWidth="1"/>
    <col min="6" max="6" width="11.33203125" style="2" bestFit="1" customWidth="1"/>
    <col min="7" max="8" width="8.88671875" style="2"/>
    <col min="9" max="9" width="10" style="2" bestFit="1" customWidth="1"/>
    <col min="10" max="10" width="11.33203125" style="2" bestFit="1" customWidth="1"/>
    <col min="11" max="12" width="8.88671875" style="2"/>
    <col min="13" max="16384" width="8.88671875" style="1"/>
  </cols>
  <sheetData>
    <row r="1" spans="2:12" x14ac:dyDescent="0.3">
      <c r="F1" s="2">
        <f>+F2+G2</f>
        <v>1120</v>
      </c>
    </row>
    <row r="2" spans="2:12" x14ac:dyDescent="0.3">
      <c r="E2" s="9" t="s">
        <v>217</v>
      </c>
      <c r="F2" s="2">
        <f>SUM(F5:F51)</f>
        <v>560</v>
      </c>
      <c r="G2" s="2">
        <f>SUM(G5:G51)</f>
        <v>560</v>
      </c>
      <c r="J2" s="2">
        <f>J3+I3-F3</f>
        <v>0</v>
      </c>
      <c r="K2" s="2">
        <f>K3+I3-G3</f>
        <v>0</v>
      </c>
    </row>
    <row r="3" spans="2:12" x14ac:dyDescent="0.3">
      <c r="B3" s="2">
        <f>FREQUENCY(B5:B55,1)</f>
        <v>14</v>
      </c>
      <c r="C3" s="2">
        <f>MAX(C5:C55)</f>
        <v>44</v>
      </c>
      <c r="E3" s="9" t="s">
        <v>218</v>
      </c>
      <c r="F3" s="2">
        <f>FREQUENCY(F5:F55,20)</f>
        <v>28</v>
      </c>
      <c r="G3" s="2">
        <f>FREQUENCY(G5:G55,20)</f>
        <v>28</v>
      </c>
      <c r="I3" s="2">
        <f>SUM(I5:I55)</f>
        <v>12</v>
      </c>
      <c r="J3" s="2">
        <f>SUM(J5:J55)</f>
        <v>16</v>
      </c>
      <c r="K3" s="2">
        <f>SUM(K5:K55)</f>
        <v>16</v>
      </c>
      <c r="L3" s="2">
        <f>SUM(I3:K3)-C3</f>
        <v>0</v>
      </c>
    </row>
    <row r="4" spans="2:12" x14ac:dyDescent="0.3">
      <c r="B4" s="12" t="s">
        <v>221</v>
      </c>
      <c r="C4" s="2" t="s">
        <v>193</v>
      </c>
      <c r="F4" s="33" t="s">
        <v>342</v>
      </c>
      <c r="G4" s="33" t="s">
        <v>204</v>
      </c>
      <c r="I4" s="40" t="s">
        <v>449</v>
      </c>
      <c r="J4" s="40" t="s">
        <v>451</v>
      </c>
      <c r="K4" s="40" t="s">
        <v>450</v>
      </c>
    </row>
    <row r="5" spans="2:12" x14ac:dyDescent="0.3">
      <c r="B5" s="1"/>
      <c r="C5" s="1">
        <v>1</v>
      </c>
      <c r="D5" t="s">
        <v>355</v>
      </c>
      <c r="E5" t="s">
        <v>457</v>
      </c>
      <c r="F5" s="2">
        <v>20</v>
      </c>
      <c r="J5" s="2">
        <v>1</v>
      </c>
    </row>
    <row r="6" spans="2:12" x14ac:dyDescent="0.3">
      <c r="B6" s="33"/>
      <c r="C6" s="1">
        <v>2</v>
      </c>
      <c r="D6" t="s">
        <v>353</v>
      </c>
      <c r="E6" t="s">
        <v>588</v>
      </c>
      <c r="F6" s="2">
        <v>20</v>
      </c>
      <c r="J6" s="2">
        <v>1</v>
      </c>
    </row>
    <row r="7" spans="2:12" x14ac:dyDescent="0.3">
      <c r="B7" s="33"/>
      <c r="C7" s="1">
        <v>3</v>
      </c>
      <c r="D7" t="s">
        <v>358</v>
      </c>
      <c r="E7" t="s">
        <v>197</v>
      </c>
      <c r="F7" s="2">
        <v>20</v>
      </c>
      <c r="J7" s="2">
        <v>1</v>
      </c>
    </row>
    <row r="8" spans="2:12" x14ac:dyDescent="0.3">
      <c r="C8" s="1">
        <v>4</v>
      </c>
      <c r="D8" t="s">
        <v>458</v>
      </c>
      <c r="E8" t="s">
        <v>198</v>
      </c>
      <c r="F8" s="2">
        <v>20</v>
      </c>
      <c r="J8" s="2">
        <v>1</v>
      </c>
    </row>
    <row r="9" spans="2:12" x14ac:dyDescent="0.3">
      <c r="B9" s="33">
        <v>1</v>
      </c>
      <c r="C9" s="1">
        <v>5</v>
      </c>
      <c r="D9" t="s">
        <v>590</v>
      </c>
      <c r="E9" t="s">
        <v>589</v>
      </c>
      <c r="F9" s="2">
        <v>20</v>
      </c>
      <c r="J9" s="2">
        <v>1</v>
      </c>
    </row>
    <row r="10" spans="2:12" x14ac:dyDescent="0.3">
      <c r="C10" s="1">
        <v>6</v>
      </c>
      <c r="D10" t="s">
        <v>32</v>
      </c>
      <c r="E10" t="s">
        <v>31</v>
      </c>
      <c r="F10" s="2">
        <v>20</v>
      </c>
      <c r="G10" s="2">
        <v>20</v>
      </c>
      <c r="I10" s="2">
        <v>1</v>
      </c>
    </row>
    <row r="11" spans="2:12" x14ac:dyDescent="0.3">
      <c r="C11" s="1">
        <v>7</v>
      </c>
      <c r="D11" t="s">
        <v>591</v>
      </c>
      <c r="E11" t="s">
        <v>29</v>
      </c>
      <c r="F11" s="2">
        <v>20</v>
      </c>
      <c r="G11" s="2">
        <v>20</v>
      </c>
      <c r="I11" s="2">
        <v>1</v>
      </c>
    </row>
    <row r="12" spans="2:12" x14ac:dyDescent="0.3">
      <c r="C12" s="1">
        <v>8</v>
      </c>
      <c r="D12" t="s">
        <v>442</v>
      </c>
      <c r="E12" t="s">
        <v>592</v>
      </c>
      <c r="F12" s="2">
        <v>20</v>
      </c>
      <c r="J12" s="2">
        <v>1</v>
      </c>
    </row>
    <row r="13" spans="2:12" x14ac:dyDescent="0.3">
      <c r="C13" s="1">
        <v>9</v>
      </c>
      <c r="D13" t="s">
        <v>497</v>
      </c>
      <c r="E13" t="s">
        <v>593</v>
      </c>
      <c r="F13" s="2">
        <v>20</v>
      </c>
      <c r="J13" s="2">
        <v>1</v>
      </c>
    </row>
    <row r="14" spans="2:12" x14ac:dyDescent="0.3">
      <c r="B14" s="2">
        <v>1</v>
      </c>
      <c r="C14" s="1">
        <v>10</v>
      </c>
      <c r="D14" t="s">
        <v>594</v>
      </c>
      <c r="E14" t="s">
        <v>199</v>
      </c>
      <c r="F14" s="2">
        <v>20</v>
      </c>
      <c r="J14" s="2">
        <v>1</v>
      </c>
    </row>
    <row r="15" spans="2:12" x14ac:dyDescent="0.3">
      <c r="B15" s="2">
        <v>1</v>
      </c>
      <c r="C15" s="1">
        <v>11</v>
      </c>
      <c r="D15" t="s">
        <v>96</v>
      </c>
      <c r="E15" t="s">
        <v>595</v>
      </c>
      <c r="F15" s="2">
        <v>20</v>
      </c>
      <c r="J15" s="2">
        <v>1</v>
      </c>
    </row>
    <row r="16" spans="2:12" x14ac:dyDescent="0.3">
      <c r="C16" s="1">
        <v>12</v>
      </c>
      <c r="D16" t="s">
        <v>219</v>
      </c>
      <c r="E16" t="s">
        <v>31</v>
      </c>
      <c r="F16" s="2">
        <v>20</v>
      </c>
      <c r="G16" s="2">
        <v>20</v>
      </c>
      <c r="I16" s="2">
        <v>1</v>
      </c>
    </row>
    <row r="17" spans="2:12" x14ac:dyDescent="0.3">
      <c r="B17" s="2">
        <v>1</v>
      </c>
      <c r="C17" s="1">
        <v>13</v>
      </c>
      <c r="D17" t="s">
        <v>596</v>
      </c>
      <c r="E17" t="s">
        <v>457</v>
      </c>
      <c r="F17" s="2">
        <v>20</v>
      </c>
      <c r="G17" s="2">
        <v>20</v>
      </c>
      <c r="I17" s="2">
        <v>1</v>
      </c>
    </row>
    <row r="18" spans="2:12" x14ac:dyDescent="0.3">
      <c r="C18" s="1">
        <v>14</v>
      </c>
      <c r="D18" t="s">
        <v>20</v>
      </c>
      <c r="E18" t="s">
        <v>19</v>
      </c>
      <c r="F18" s="2">
        <v>20</v>
      </c>
      <c r="G18" s="2">
        <v>20</v>
      </c>
      <c r="I18" s="2">
        <v>1</v>
      </c>
    </row>
    <row r="19" spans="2:12" x14ac:dyDescent="0.3">
      <c r="B19" s="2">
        <v>1</v>
      </c>
      <c r="C19" s="1">
        <v>15</v>
      </c>
      <c r="D19" t="s">
        <v>598</v>
      </c>
      <c r="E19" t="s">
        <v>597</v>
      </c>
      <c r="F19" s="2">
        <v>20</v>
      </c>
      <c r="J19" s="2">
        <v>1</v>
      </c>
    </row>
    <row r="20" spans="2:12" x14ac:dyDescent="0.3">
      <c r="B20" s="2">
        <v>1</v>
      </c>
      <c r="C20" s="1">
        <v>16</v>
      </c>
      <c r="D20" t="s">
        <v>600</v>
      </c>
      <c r="E20" t="s">
        <v>599</v>
      </c>
      <c r="F20" s="2">
        <v>20</v>
      </c>
      <c r="J20" s="2">
        <v>1</v>
      </c>
    </row>
    <row r="21" spans="2:12" x14ac:dyDescent="0.3">
      <c r="B21" s="2">
        <v>1</v>
      </c>
      <c r="C21" s="50">
        <v>17</v>
      </c>
      <c r="D21" s="49" t="s">
        <v>602</v>
      </c>
      <c r="E21" s="49" t="s">
        <v>601</v>
      </c>
      <c r="F21" s="54">
        <v>20</v>
      </c>
      <c r="G21" s="54">
        <v>20</v>
      </c>
      <c r="I21" s="2">
        <v>1</v>
      </c>
    </row>
    <row r="22" spans="2:12" x14ac:dyDescent="0.3">
      <c r="B22" s="57"/>
      <c r="C22" s="55">
        <v>18</v>
      </c>
      <c r="D22" s="102" t="s">
        <v>33</v>
      </c>
      <c r="E22" s="102" t="s">
        <v>13</v>
      </c>
      <c r="F22" s="57">
        <v>20</v>
      </c>
      <c r="G22" s="57">
        <v>20</v>
      </c>
      <c r="H22" s="57"/>
      <c r="I22" s="57">
        <v>1</v>
      </c>
      <c r="J22" s="57"/>
      <c r="K22" s="57"/>
      <c r="L22" s="57"/>
    </row>
    <row r="23" spans="2:12" x14ac:dyDescent="0.3">
      <c r="C23" s="1">
        <v>19</v>
      </c>
      <c r="D23" t="s">
        <v>216</v>
      </c>
      <c r="E23" t="s">
        <v>199</v>
      </c>
      <c r="G23" s="2">
        <v>20</v>
      </c>
      <c r="K23" s="2">
        <v>1</v>
      </c>
    </row>
    <row r="24" spans="2:12" x14ac:dyDescent="0.3">
      <c r="B24" s="2">
        <v>1</v>
      </c>
      <c r="C24" s="1">
        <v>20</v>
      </c>
      <c r="D24" t="s">
        <v>604</v>
      </c>
      <c r="E24" t="s">
        <v>603</v>
      </c>
      <c r="G24" s="2">
        <v>20</v>
      </c>
      <c r="K24" s="2">
        <v>1</v>
      </c>
    </row>
    <row r="25" spans="2:12" x14ac:dyDescent="0.3">
      <c r="B25" s="2">
        <v>1</v>
      </c>
      <c r="C25" s="1">
        <v>21</v>
      </c>
      <c r="D25" t="s">
        <v>605</v>
      </c>
      <c r="E25" t="s">
        <v>43</v>
      </c>
      <c r="G25" s="2">
        <v>20</v>
      </c>
      <c r="K25" s="2">
        <v>1</v>
      </c>
    </row>
    <row r="26" spans="2:12" x14ac:dyDescent="0.3">
      <c r="C26" s="1">
        <v>22</v>
      </c>
      <c r="D26" t="s">
        <v>209</v>
      </c>
      <c r="E26" t="s">
        <v>220</v>
      </c>
      <c r="G26" s="2">
        <v>20</v>
      </c>
      <c r="K26" s="2">
        <v>1</v>
      </c>
    </row>
    <row r="27" spans="2:12" x14ac:dyDescent="0.3">
      <c r="C27" s="1">
        <v>23</v>
      </c>
      <c r="D27" t="s">
        <v>464</v>
      </c>
      <c r="E27" t="s">
        <v>13</v>
      </c>
      <c r="G27" s="2">
        <v>20</v>
      </c>
      <c r="K27" s="2">
        <v>1</v>
      </c>
    </row>
    <row r="28" spans="2:12" x14ac:dyDescent="0.3">
      <c r="C28" s="1">
        <v>24</v>
      </c>
      <c r="D28" t="s">
        <v>212</v>
      </c>
      <c r="E28" t="s">
        <v>211</v>
      </c>
      <c r="G28" s="2">
        <v>20</v>
      </c>
      <c r="K28" s="2">
        <v>1</v>
      </c>
    </row>
    <row r="29" spans="2:12" x14ac:dyDescent="0.3">
      <c r="C29" s="1">
        <v>25</v>
      </c>
      <c r="D29" t="s">
        <v>99</v>
      </c>
      <c r="E29" t="s">
        <v>13</v>
      </c>
      <c r="G29" s="2">
        <v>20</v>
      </c>
      <c r="K29" s="2">
        <v>1</v>
      </c>
    </row>
    <row r="30" spans="2:12" x14ac:dyDescent="0.3">
      <c r="B30" s="2">
        <v>1</v>
      </c>
      <c r="C30" s="1">
        <v>26</v>
      </c>
      <c r="D30" t="s">
        <v>606</v>
      </c>
      <c r="E30" t="s">
        <v>211</v>
      </c>
      <c r="G30" s="2">
        <v>20</v>
      </c>
      <c r="K30" s="2">
        <v>1</v>
      </c>
    </row>
    <row r="31" spans="2:12" x14ac:dyDescent="0.3">
      <c r="C31" s="1">
        <v>27</v>
      </c>
      <c r="D31" s="103" t="s">
        <v>357</v>
      </c>
      <c r="E31" s="103" t="s">
        <v>40</v>
      </c>
      <c r="G31" s="2">
        <v>20</v>
      </c>
      <c r="K31" s="2">
        <v>1</v>
      </c>
    </row>
    <row r="32" spans="2:12" x14ac:dyDescent="0.3">
      <c r="C32" s="1">
        <v>28</v>
      </c>
      <c r="D32" s="103" t="s">
        <v>11</v>
      </c>
      <c r="E32" s="103" t="s">
        <v>12</v>
      </c>
      <c r="F32" s="2">
        <v>20</v>
      </c>
      <c r="G32" s="2">
        <v>20</v>
      </c>
      <c r="I32" s="2">
        <v>1</v>
      </c>
    </row>
    <row r="33" spans="1:11" x14ac:dyDescent="0.3">
      <c r="A33" s="50"/>
      <c r="B33" s="54"/>
      <c r="C33" s="1">
        <v>29</v>
      </c>
      <c r="D33" s="104" t="s">
        <v>41</v>
      </c>
      <c r="E33" s="104" t="s">
        <v>40</v>
      </c>
      <c r="F33" s="2">
        <v>20</v>
      </c>
      <c r="G33" s="2">
        <v>20</v>
      </c>
      <c r="I33" s="2">
        <v>1</v>
      </c>
    </row>
    <row r="34" spans="1:11" x14ac:dyDescent="0.3">
      <c r="A34" s="50"/>
      <c r="B34" s="54">
        <v>1</v>
      </c>
      <c r="C34" s="1">
        <v>30</v>
      </c>
      <c r="D34" s="105" t="s">
        <v>683</v>
      </c>
      <c r="E34" s="105" t="s">
        <v>684</v>
      </c>
      <c r="F34" s="2">
        <v>20</v>
      </c>
      <c r="G34" s="2">
        <v>20</v>
      </c>
      <c r="I34" s="2">
        <v>1</v>
      </c>
    </row>
    <row r="35" spans="1:11" x14ac:dyDescent="0.3">
      <c r="B35" s="33"/>
      <c r="C35" s="1">
        <v>31</v>
      </c>
      <c r="D35" s="105" t="s">
        <v>505</v>
      </c>
      <c r="E35" s="105" t="s">
        <v>504</v>
      </c>
      <c r="G35" s="2">
        <v>20</v>
      </c>
      <c r="K35" s="2">
        <v>1</v>
      </c>
    </row>
    <row r="36" spans="1:11" x14ac:dyDescent="0.3">
      <c r="B36" s="33"/>
      <c r="C36" s="1">
        <v>32</v>
      </c>
      <c r="D36" s="105" t="s">
        <v>442</v>
      </c>
      <c r="E36" s="105" t="s">
        <v>441</v>
      </c>
      <c r="G36" s="2">
        <v>20</v>
      </c>
      <c r="K36" s="2">
        <v>1</v>
      </c>
    </row>
    <row r="37" spans="1:11" x14ac:dyDescent="0.3">
      <c r="B37" s="2">
        <v>1</v>
      </c>
      <c r="C37" s="1">
        <v>33</v>
      </c>
      <c r="D37" s="31" t="s">
        <v>685</v>
      </c>
      <c r="E37" s="106" t="s">
        <v>686</v>
      </c>
      <c r="G37" s="2">
        <v>20</v>
      </c>
      <c r="K37" s="2">
        <v>1</v>
      </c>
    </row>
    <row r="38" spans="1:11" x14ac:dyDescent="0.3">
      <c r="B38" s="33"/>
      <c r="C38" s="1">
        <v>34</v>
      </c>
      <c r="D38" s="31" t="s">
        <v>91</v>
      </c>
      <c r="E38" s="106" t="s">
        <v>15</v>
      </c>
      <c r="G38" s="2">
        <v>20</v>
      </c>
      <c r="K38" s="2">
        <v>1</v>
      </c>
    </row>
    <row r="39" spans="1:11" x14ac:dyDescent="0.3">
      <c r="C39" s="1">
        <v>35</v>
      </c>
      <c r="D39" s="31" t="s">
        <v>14</v>
      </c>
      <c r="E39" s="106" t="s">
        <v>13</v>
      </c>
      <c r="G39" s="2">
        <v>20</v>
      </c>
      <c r="K39" s="2">
        <v>1</v>
      </c>
    </row>
    <row r="40" spans="1:11" x14ac:dyDescent="0.3">
      <c r="B40" s="33"/>
      <c r="C40" s="1">
        <v>36</v>
      </c>
      <c r="D40" s="31" t="s">
        <v>496</v>
      </c>
      <c r="E40" s="107" t="s">
        <v>199</v>
      </c>
      <c r="F40" s="2">
        <v>20</v>
      </c>
      <c r="J40" s="2">
        <v>1</v>
      </c>
    </row>
    <row r="41" spans="1:11" x14ac:dyDescent="0.3">
      <c r="B41" s="33">
        <v>1</v>
      </c>
      <c r="C41" s="1">
        <v>37</v>
      </c>
      <c r="D41" s="31" t="s">
        <v>687</v>
      </c>
      <c r="E41" s="108" t="s">
        <v>12</v>
      </c>
      <c r="G41" s="2">
        <v>20</v>
      </c>
      <c r="K41" s="2">
        <v>1</v>
      </c>
    </row>
    <row r="42" spans="1:11" x14ac:dyDescent="0.3">
      <c r="B42" s="33"/>
      <c r="C42" s="1">
        <v>38</v>
      </c>
      <c r="D42" s="31" t="s">
        <v>49</v>
      </c>
      <c r="E42" s="109" t="s">
        <v>48</v>
      </c>
      <c r="F42" s="2">
        <v>20</v>
      </c>
      <c r="J42" s="2">
        <v>1</v>
      </c>
    </row>
    <row r="43" spans="1:11" x14ac:dyDescent="0.3">
      <c r="B43" s="33"/>
      <c r="C43" s="1">
        <v>39</v>
      </c>
      <c r="D43" s="109" t="s">
        <v>456</v>
      </c>
      <c r="E43" s="109" t="s">
        <v>457</v>
      </c>
      <c r="F43" s="2">
        <v>20</v>
      </c>
      <c r="J43" s="2">
        <v>1</v>
      </c>
    </row>
    <row r="44" spans="1:11" x14ac:dyDescent="0.3">
      <c r="B44" s="27"/>
      <c r="C44" s="1">
        <v>40</v>
      </c>
      <c r="D44" s="31" t="s">
        <v>18</v>
      </c>
      <c r="E44" s="110" t="s">
        <v>17</v>
      </c>
      <c r="F44" s="2">
        <v>20</v>
      </c>
      <c r="G44" s="2">
        <v>20</v>
      </c>
      <c r="I44" s="2">
        <v>1</v>
      </c>
    </row>
    <row r="45" spans="1:11" x14ac:dyDescent="0.3">
      <c r="B45" s="27">
        <v>1</v>
      </c>
      <c r="C45" s="1">
        <v>41</v>
      </c>
      <c r="D45" s="31" t="s">
        <v>688</v>
      </c>
      <c r="E45" s="110" t="s">
        <v>13</v>
      </c>
      <c r="F45" s="2">
        <v>20</v>
      </c>
      <c r="J45" s="2">
        <v>1</v>
      </c>
    </row>
    <row r="46" spans="1:11" x14ac:dyDescent="0.3">
      <c r="B46" s="27"/>
      <c r="C46" s="1">
        <v>42</v>
      </c>
      <c r="D46" s="31" t="s">
        <v>45</v>
      </c>
      <c r="E46" s="112" t="s">
        <v>44</v>
      </c>
      <c r="F46" s="2">
        <v>20</v>
      </c>
      <c r="G46" s="2">
        <v>20</v>
      </c>
      <c r="I46" s="2">
        <v>1</v>
      </c>
    </row>
    <row r="47" spans="1:11" x14ac:dyDescent="0.3">
      <c r="B47" s="27"/>
      <c r="C47" s="1">
        <v>43</v>
      </c>
      <c r="D47" s="31" t="s">
        <v>440</v>
      </c>
      <c r="E47" s="119" t="s">
        <v>320</v>
      </c>
      <c r="G47" s="2">
        <v>20</v>
      </c>
      <c r="K47" s="2">
        <v>1</v>
      </c>
    </row>
    <row r="48" spans="1:11" x14ac:dyDescent="0.3">
      <c r="B48" s="27"/>
      <c r="C48" s="1">
        <v>44</v>
      </c>
      <c r="D48" s="31" t="s">
        <v>24</v>
      </c>
      <c r="E48" s="123" t="s">
        <v>23</v>
      </c>
      <c r="F48" s="2">
        <v>20</v>
      </c>
      <c r="J48" s="2">
        <v>1</v>
      </c>
    </row>
    <row r="49" spans="2:10" x14ac:dyDescent="0.3">
      <c r="B49" s="27"/>
      <c r="C49" s="1"/>
      <c r="D49" s="31"/>
      <c r="E49" s="110"/>
    </row>
    <row r="50" spans="2:10" x14ac:dyDescent="0.3">
      <c r="B50" s="27"/>
      <c r="C50" s="1"/>
      <c r="D50" s="31"/>
      <c r="E50" s="110"/>
    </row>
    <row r="51" spans="2:10" x14ac:dyDescent="0.3">
      <c r="C51" s="1"/>
      <c r="D51" s="58"/>
    </row>
    <row r="52" spans="2:10" x14ac:dyDescent="0.3">
      <c r="C52" s="50"/>
      <c r="D52" s="59"/>
    </row>
    <row r="54" spans="2:10" x14ac:dyDescent="0.3">
      <c r="E54" s="6"/>
    </row>
    <row r="56" spans="2:10" x14ac:dyDescent="0.3">
      <c r="C56" s="2" t="s">
        <v>194</v>
      </c>
      <c r="D56" s="96" t="s">
        <v>204</v>
      </c>
    </row>
    <row r="57" spans="2:10" x14ac:dyDescent="0.3">
      <c r="C57" s="35">
        <v>1</v>
      </c>
      <c r="D57" s="35" t="s">
        <v>607</v>
      </c>
      <c r="E57" s="94">
        <v>810</v>
      </c>
      <c r="F57" s="39" t="s">
        <v>608</v>
      </c>
      <c r="G57" s="39"/>
      <c r="H57" s="39"/>
      <c r="I57" s="39"/>
      <c r="J57" s="39"/>
    </row>
    <row r="58" spans="2:10" x14ac:dyDescent="0.3">
      <c r="C58">
        <v>2</v>
      </c>
      <c r="D58" t="s">
        <v>609</v>
      </c>
      <c r="E58" s="95">
        <v>993</v>
      </c>
      <c r="F58" s="13" t="s">
        <v>610</v>
      </c>
      <c r="G58" s="13"/>
      <c r="H58" s="13"/>
      <c r="I58" s="13"/>
      <c r="J58" s="13"/>
    </row>
    <row r="59" spans="2:10" x14ac:dyDescent="0.3">
      <c r="C59" s="35">
        <v>3</v>
      </c>
      <c r="D59" s="35" t="s">
        <v>106</v>
      </c>
      <c r="E59" s="94">
        <v>1035</v>
      </c>
      <c r="F59" s="39" t="s">
        <v>611</v>
      </c>
      <c r="G59" s="39"/>
      <c r="H59" s="39"/>
      <c r="I59" s="39"/>
      <c r="J59" s="39"/>
    </row>
    <row r="60" spans="2:10" x14ac:dyDescent="0.3">
      <c r="C60">
        <v>4</v>
      </c>
      <c r="D60" t="s">
        <v>612</v>
      </c>
      <c r="E60" s="95">
        <v>1020</v>
      </c>
      <c r="F60" s="13" t="s">
        <v>613</v>
      </c>
      <c r="G60" s="13"/>
      <c r="H60" s="13"/>
      <c r="I60" s="13"/>
      <c r="J60" s="13"/>
    </row>
    <row r="61" spans="2:10" x14ac:dyDescent="0.3">
      <c r="C61" s="35">
        <v>5</v>
      </c>
      <c r="D61" s="35" t="s">
        <v>614</v>
      </c>
      <c r="E61" s="94">
        <v>1020</v>
      </c>
      <c r="F61" s="39" t="s">
        <v>615</v>
      </c>
      <c r="G61" s="39"/>
      <c r="H61" s="39"/>
      <c r="I61" s="39"/>
      <c r="J61" s="39"/>
    </row>
    <row r="62" spans="2:10" x14ac:dyDescent="0.3">
      <c r="C62">
        <v>6</v>
      </c>
      <c r="D62" t="s">
        <v>616</v>
      </c>
      <c r="E62" s="95">
        <v>667</v>
      </c>
      <c r="F62" s="13" t="s">
        <v>617</v>
      </c>
      <c r="G62" s="13"/>
      <c r="H62" s="13"/>
      <c r="I62" s="13"/>
      <c r="J62" s="13"/>
    </row>
    <row r="63" spans="2:10" x14ac:dyDescent="0.3">
      <c r="C63" s="35">
        <v>7</v>
      </c>
      <c r="D63" s="35" t="s">
        <v>131</v>
      </c>
      <c r="E63" s="94">
        <v>640</v>
      </c>
      <c r="F63" s="39" t="s">
        <v>618</v>
      </c>
      <c r="G63" s="39"/>
      <c r="H63" s="39"/>
      <c r="I63" s="39"/>
      <c r="J63" s="39"/>
    </row>
    <row r="64" spans="2:10" x14ac:dyDescent="0.3">
      <c r="C64">
        <v>8</v>
      </c>
      <c r="D64" t="s">
        <v>158</v>
      </c>
      <c r="E64" s="95">
        <v>646</v>
      </c>
      <c r="F64" s="13" t="s">
        <v>619</v>
      </c>
      <c r="G64" s="13"/>
      <c r="H64" s="13"/>
      <c r="I64" s="13"/>
      <c r="J64" s="13"/>
    </row>
    <row r="65" spans="3:10" x14ac:dyDescent="0.3">
      <c r="C65" s="35">
        <v>9</v>
      </c>
      <c r="D65" s="35" t="s">
        <v>620</v>
      </c>
      <c r="E65" s="94">
        <v>440</v>
      </c>
      <c r="F65" s="39" t="s">
        <v>621</v>
      </c>
      <c r="G65" s="39"/>
      <c r="H65" s="39"/>
      <c r="I65" s="39"/>
      <c r="J65" s="39"/>
    </row>
    <row r="66" spans="3:10" x14ac:dyDescent="0.3">
      <c r="C66">
        <v>10</v>
      </c>
      <c r="D66" t="s">
        <v>622</v>
      </c>
      <c r="E66" s="95">
        <v>515</v>
      </c>
      <c r="F66" s="13" t="s">
        <v>623</v>
      </c>
      <c r="G66" s="13"/>
      <c r="H66" s="13"/>
      <c r="I66" s="13"/>
      <c r="J66" s="13"/>
    </row>
    <row r="67" spans="3:10" x14ac:dyDescent="0.3">
      <c r="C67" s="35">
        <v>11</v>
      </c>
      <c r="D67" s="35" t="s">
        <v>624</v>
      </c>
      <c r="E67" s="94">
        <v>445</v>
      </c>
      <c r="F67" s="39" t="s">
        <v>625</v>
      </c>
      <c r="G67" s="39"/>
      <c r="H67" s="39"/>
      <c r="I67" s="39"/>
      <c r="J67" s="39"/>
    </row>
    <row r="68" spans="3:10" x14ac:dyDescent="0.3">
      <c r="C68">
        <v>12</v>
      </c>
      <c r="D68" t="s">
        <v>148</v>
      </c>
      <c r="E68" s="95">
        <v>595</v>
      </c>
      <c r="F68" s="13" t="s">
        <v>626</v>
      </c>
      <c r="G68" s="13"/>
      <c r="H68" s="13"/>
      <c r="I68" s="13"/>
      <c r="J68" s="13"/>
    </row>
    <row r="69" spans="3:10" x14ac:dyDescent="0.3">
      <c r="C69" s="35">
        <v>13</v>
      </c>
      <c r="D69" s="35" t="s">
        <v>627</v>
      </c>
      <c r="E69" s="94">
        <v>360</v>
      </c>
      <c r="F69" s="39" t="s">
        <v>628</v>
      </c>
      <c r="G69" s="39"/>
      <c r="H69" s="39"/>
      <c r="I69" s="39"/>
      <c r="J69" s="39"/>
    </row>
    <row r="70" spans="3:10" x14ac:dyDescent="0.3">
      <c r="C70">
        <v>14</v>
      </c>
      <c r="D70" t="s">
        <v>629</v>
      </c>
      <c r="E70" s="95">
        <v>355</v>
      </c>
      <c r="F70" s="13" t="s">
        <v>630</v>
      </c>
      <c r="G70" s="13"/>
      <c r="H70" s="13"/>
      <c r="I70" s="13"/>
      <c r="J70" s="13"/>
    </row>
    <row r="71" spans="3:10" x14ac:dyDescent="0.3">
      <c r="C71" s="35">
        <v>15</v>
      </c>
      <c r="D71" s="35" t="s">
        <v>631</v>
      </c>
      <c r="E71" s="94">
        <v>490</v>
      </c>
      <c r="F71" s="39" t="s">
        <v>632</v>
      </c>
      <c r="G71" s="39"/>
      <c r="H71" s="39"/>
      <c r="I71" s="39"/>
      <c r="J71" s="39"/>
    </row>
    <row r="72" spans="3:10" x14ac:dyDescent="0.3">
      <c r="C72">
        <v>16</v>
      </c>
      <c r="D72" t="s">
        <v>633</v>
      </c>
      <c r="E72" s="95">
        <v>445</v>
      </c>
      <c r="F72" s="13" t="s">
        <v>634</v>
      </c>
      <c r="G72" s="13"/>
      <c r="H72" s="13"/>
      <c r="I72" s="13"/>
      <c r="J72" s="13"/>
    </row>
    <row r="73" spans="3:10" x14ac:dyDescent="0.3">
      <c r="C73" s="35">
        <v>17</v>
      </c>
      <c r="D73" s="35" t="s">
        <v>635</v>
      </c>
      <c r="E73" s="94">
        <v>500</v>
      </c>
      <c r="F73" s="39" t="s">
        <v>636</v>
      </c>
      <c r="G73" s="39"/>
      <c r="H73" s="39"/>
      <c r="I73" s="39"/>
      <c r="J73" s="39"/>
    </row>
    <row r="74" spans="3:10" x14ac:dyDescent="0.3">
      <c r="C74">
        <v>18</v>
      </c>
      <c r="D74" t="s">
        <v>637</v>
      </c>
      <c r="E74" s="95">
        <v>490</v>
      </c>
      <c r="F74" s="13" t="s">
        <v>638</v>
      </c>
      <c r="G74" s="13"/>
      <c r="H74" s="13"/>
      <c r="I74" s="13"/>
      <c r="J74" s="13"/>
    </row>
    <row r="75" spans="3:10" x14ac:dyDescent="0.3">
      <c r="C75" s="35">
        <v>19</v>
      </c>
      <c r="D75" s="35" t="s">
        <v>639</v>
      </c>
      <c r="E75" s="94">
        <v>440</v>
      </c>
      <c r="F75" s="39" t="s">
        <v>640</v>
      </c>
      <c r="G75" s="39"/>
      <c r="H75" s="39"/>
      <c r="I75" s="39"/>
      <c r="J75" s="39"/>
    </row>
    <row r="76" spans="3:10" x14ac:dyDescent="0.3">
      <c r="C76">
        <v>20</v>
      </c>
      <c r="D76" t="s">
        <v>641</v>
      </c>
      <c r="E76" s="95">
        <v>470</v>
      </c>
      <c r="F76" s="13" t="s">
        <v>642</v>
      </c>
      <c r="G76" s="13"/>
      <c r="H76" s="13"/>
      <c r="I76" s="13"/>
      <c r="J76" s="13"/>
    </row>
    <row r="77" spans="3:10" x14ac:dyDescent="0.3">
      <c r="D77"/>
      <c r="E77" s="95"/>
      <c r="F77" s="13"/>
    </row>
    <row r="78" spans="3:10" x14ac:dyDescent="0.3">
      <c r="D78" s="96" t="s">
        <v>206</v>
      </c>
      <c r="E78" s="2"/>
    </row>
    <row r="79" spans="3:10" x14ac:dyDescent="0.3">
      <c r="C79" s="35">
        <v>1</v>
      </c>
      <c r="D79" s="35" t="s">
        <v>643</v>
      </c>
      <c r="E79" s="39">
        <v>470</v>
      </c>
      <c r="F79" s="39" t="s">
        <v>644</v>
      </c>
    </row>
    <row r="80" spans="3:10" x14ac:dyDescent="0.3">
      <c r="C80">
        <v>2</v>
      </c>
      <c r="D80" t="s">
        <v>645</v>
      </c>
      <c r="E80" s="13">
        <v>520</v>
      </c>
      <c r="F80" s="13" t="s">
        <v>646</v>
      </c>
    </row>
    <row r="81" spans="3:6" x14ac:dyDescent="0.3">
      <c r="C81" s="35">
        <v>3</v>
      </c>
      <c r="D81" s="35" t="s">
        <v>647</v>
      </c>
      <c r="E81" s="39">
        <v>445</v>
      </c>
      <c r="F81" s="39" t="s">
        <v>648</v>
      </c>
    </row>
    <row r="82" spans="3:6" x14ac:dyDescent="0.3">
      <c r="C82">
        <v>4</v>
      </c>
      <c r="D82" t="s">
        <v>649</v>
      </c>
      <c r="E82" s="13">
        <v>470</v>
      </c>
      <c r="F82" s="13" t="s">
        <v>650</v>
      </c>
    </row>
    <row r="83" spans="3:6" x14ac:dyDescent="0.3">
      <c r="C83" s="35">
        <v>5</v>
      </c>
      <c r="D83" s="35" t="s">
        <v>651</v>
      </c>
      <c r="E83" s="39">
        <v>460</v>
      </c>
      <c r="F83" s="39" t="s">
        <v>652</v>
      </c>
    </row>
    <row r="84" spans="3:6" x14ac:dyDescent="0.3">
      <c r="C84">
        <v>6</v>
      </c>
      <c r="D84" t="s">
        <v>653</v>
      </c>
      <c r="E84" s="13">
        <v>490</v>
      </c>
      <c r="F84" s="13" t="s">
        <v>654</v>
      </c>
    </row>
    <row r="85" spans="3:6" x14ac:dyDescent="0.3">
      <c r="C85" s="35">
        <v>7</v>
      </c>
      <c r="D85" s="35" t="s">
        <v>655</v>
      </c>
      <c r="E85" s="39">
        <v>500</v>
      </c>
      <c r="F85" s="39" t="s">
        <v>656</v>
      </c>
    </row>
    <row r="86" spans="3:6" x14ac:dyDescent="0.3">
      <c r="C86">
        <v>8</v>
      </c>
      <c r="D86" t="s">
        <v>657</v>
      </c>
      <c r="E86" s="13">
        <v>470</v>
      </c>
      <c r="F86" s="13" t="s">
        <v>658</v>
      </c>
    </row>
    <row r="87" spans="3:6" x14ac:dyDescent="0.3">
      <c r="C87" s="35">
        <v>9</v>
      </c>
      <c r="D87" s="35" t="s">
        <v>659</v>
      </c>
      <c r="E87" s="39">
        <v>495</v>
      </c>
      <c r="F87" s="39" t="s">
        <v>660</v>
      </c>
    </row>
    <row r="88" spans="3:6" x14ac:dyDescent="0.3">
      <c r="C88">
        <v>10</v>
      </c>
      <c r="D88" t="s">
        <v>661</v>
      </c>
      <c r="E88" s="13">
        <v>425</v>
      </c>
      <c r="F88" s="13" t="s">
        <v>662</v>
      </c>
    </row>
    <row r="89" spans="3:6" x14ac:dyDescent="0.3">
      <c r="C89" s="35">
        <v>11</v>
      </c>
      <c r="D89" s="35" t="s">
        <v>663</v>
      </c>
      <c r="E89" s="39">
        <v>565</v>
      </c>
      <c r="F89" s="39" t="s">
        <v>664</v>
      </c>
    </row>
    <row r="90" spans="3:6" x14ac:dyDescent="0.3">
      <c r="C90">
        <v>12</v>
      </c>
      <c r="D90" t="s">
        <v>665</v>
      </c>
      <c r="E90" s="13">
        <v>425</v>
      </c>
      <c r="F90" s="13" t="s">
        <v>666</v>
      </c>
    </row>
    <row r="91" spans="3:6" x14ac:dyDescent="0.3">
      <c r="C91" s="35">
        <v>13</v>
      </c>
      <c r="D91" s="35" t="s">
        <v>667</v>
      </c>
      <c r="E91" s="39">
        <v>430</v>
      </c>
      <c r="F91" s="39" t="s">
        <v>668</v>
      </c>
    </row>
    <row r="92" spans="3:6" x14ac:dyDescent="0.3">
      <c r="C92">
        <v>14</v>
      </c>
      <c r="D92" t="s">
        <v>669</v>
      </c>
      <c r="E92" s="13">
        <v>565</v>
      </c>
      <c r="F92" s="13" t="s">
        <v>670</v>
      </c>
    </row>
    <row r="93" spans="3:6" x14ac:dyDescent="0.3">
      <c r="C93" s="35">
        <v>15</v>
      </c>
      <c r="D93" s="35" t="s">
        <v>671</v>
      </c>
      <c r="E93" s="39">
        <v>440</v>
      </c>
      <c r="F93" s="39" t="s">
        <v>672</v>
      </c>
    </row>
    <row r="94" spans="3:6" x14ac:dyDescent="0.3">
      <c r="C94">
        <v>16</v>
      </c>
      <c r="D94" t="s">
        <v>673</v>
      </c>
      <c r="E94" s="13">
        <v>440</v>
      </c>
      <c r="F94" s="13" t="s">
        <v>674</v>
      </c>
    </row>
    <row r="95" spans="3:6" x14ac:dyDescent="0.3">
      <c r="C95" s="35">
        <v>17</v>
      </c>
      <c r="D95" s="35" t="s">
        <v>675</v>
      </c>
      <c r="E95" s="39">
        <v>380</v>
      </c>
      <c r="F95" s="39" t="s">
        <v>676</v>
      </c>
    </row>
    <row r="96" spans="3:6" x14ac:dyDescent="0.3">
      <c r="C96">
        <v>18</v>
      </c>
      <c r="D96" t="s">
        <v>677</v>
      </c>
      <c r="E96" s="13">
        <v>390</v>
      </c>
      <c r="F96" s="13" t="s">
        <v>678</v>
      </c>
    </row>
    <row r="97" spans="3:6" x14ac:dyDescent="0.3">
      <c r="C97" s="35">
        <v>19</v>
      </c>
      <c r="D97" s="35" t="s">
        <v>679</v>
      </c>
      <c r="E97" s="39">
        <v>390</v>
      </c>
      <c r="F97" s="39" t="s">
        <v>680</v>
      </c>
    </row>
    <row r="98" spans="3:6" x14ac:dyDescent="0.3">
      <c r="C98">
        <v>20</v>
      </c>
      <c r="D98" t="s">
        <v>681</v>
      </c>
      <c r="E98" s="13">
        <v>370</v>
      </c>
      <c r="F98" s="13" t="s">
        <v>682</v>
      </c>
    </row>
  </sheetData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2DF423-911B-4FEC-A334-D5DF9A6FAD0A}">
  <dimension ref="B1:N92"/>
  <sheetViews>
    <sheetView workbookViewId="0">
      <selection activeCell="E24" sqref="E24"/>
    </sheetView>
  </sheetViews>
  <sheetFormatPr defaultColWidth="8.88671875" defaultRowHeight="14.4" x14ac:dyDescent="0.3"/>
  <cols>
    <col min="1" max="1" width="8.88671875" style="1"/>
    <col min="2" max="2" width="4.33203125" style="2" customWidth="1"/>
    <col min="3" max="3" width="8.88671875" style="2"/>
    <col min="4" max="4" width="18" style="1" customWidth="1"/>
    <col min="5" max="5" width="13" style="1" customWidth="1"/>
    <col min="6" max="6" width="11.33203125" style="2" bestFit="1" customWidth="1"/>
    <col min="7" max="7" width="8.88671875" style="2"/>
    <col min="8" max="8" width="8.88671875" style="1"/>
    <col min="9" max="9" width="10" style="2" bestFit="1" customWidth="1"/>
    <col min="10" max="10" width="11.33203125" style="2" bestFit="1" customWidth="1"/>
    <col min="11" max="11" width="8.88671875" style="2"/>
    <col min="12" max="16384" width="8.88671875" style="1"/>
  </cols>
  <sheetData>
    <row r="1" spans="2:14" x14ac:dyDescent="0.3">
      <c r="F1" s="2">
        <f>+F2+G2</f>
        <v>980</v>
      </c>
    </row>
    <row r="2" spans="2:14" x14ac:dyDescent="0.3">
      <c r="E2" s="9" t="s">
        <v>217</v>
      </c>
      <c r="F2" s="2">
        <f>SUM(F5:F45)</f>
        <v>580</v>
      </c>
      <c r="G2" s="2">
        <f>SUM(G5:G45)</f>
        <v>400</v>
      </c>
      <c r="J2" s="2">
        <f>J3+I3-F3</f>
        <v>0</v>
      </c>
      <c r="K2" s="2">
        <f>K3+I3-G3</f>
        <v>0</v>
      </c>
    </row>
    <row r="3" spans="2:14" x14ac:dyDescent="0.3">
      <c r="B3" s="2">
        <f>FREQUENCY(B5:B46,1)</f>
        <v>18</v>
      </c>
      <c r="C3" s="2">
        <f>MAX(C5:C46)</f>
        <v>42</v>
      </c>
      <c r="E3" s="9" t="s">
        <v>218</v>
      </c>
      <c r="F3" s="2">
        <f>FREQUENCY(F5:F46,20)</f>
        <v>29</v>
      </c>
      <c r="G3" s="2">
        <f>FREQUENCY(G5:G46,20)</f>
        <v>21</v>
      </c>
      <c r="I3" s="2">
        <f>SUM(I5:I46)</f>
        <v>8</v>
      </c>
      <c r="J3" s="2">
        <f t="shared" ref="J3:K3" si="0">SUM(J5:J46)</f>
        <v>21</v>
      </c>
      <c r="K3" s="2">
        <f t="shared" si="0"/>
        <v>13</v>
      </c>
      <c r="L3" s="1">
        <f>SUM(I3:K3)-C3</f>
        <v>0</v>
      </c>
    </row>
    <row r="4" spans="2:14" x14ac:dyDescent="0.3">
      <c r="B4" s="12" t="s">
        <v>221</v>
      </c>
      <c r="C4" s="2" t="s">
        <v>193</v>
      </c>
      <c r="F4" s="33" t="s">
        <v>342</v>
      </c>
      <c r="G4" s="33" t="s">
        <v>204</v>
      </c>
      <c r="I4" s="40" t="s">
        <v>449</v>
      </c>
      <c r="J4" s="40" t="s">
        <v>451</v>
      </c>
      <c r="K4" s="40" t="s">
        <v>450</v>
      </c>
    </row>
    <row r="5" spans="2:14" x14ac:dyDescent="0.3">
      <c r="B5" s="1"/>
      <c r="C5" s="1">
        <v>1</v>
      </c>
      <c r="D5" s="48" t="s">
        <v>467</v>
      </c>
      <c r="F5" s="64">
        <v>20</v>
      </c>
      <c r="G5" s="4"/>
      <c r="I5" s="2">
        <f>IF(F5+G5=40,1,0)</f>
        <v>0</v>
      </c>
      <c r="J5" s="63">
        <f>IF(F5=20,1,0)-I5</f>
        <v>1</v>
      </c>
      <c r="K5" s="2">
        <f>IF(G5=20,1,0)-I5</f>
        <v>0</v>
      </c>
      <c r="N5" s="2"/>
    </row>
    <row r="6" spans="2:14" x14ac:dyDescent="0.3">
      <c r="B6" s="33">
        <v>1</v>
      </c>
      <c r="C6" s="1">
        <v>2</v>
      </c>
      <c r="D6" s="48" t="s">
        <v>468</v>
      </c>
      <c r="F6" s="64">
        <v>20</v>
      </c>
      <c r="G6" s="4"/>
      <c r="I6" s="2">
        <f t="shared" ref="I6:I46" si="1">IF(F6+G6=40,1,0)</f>
        <v>0</v>
      </c>
      <c r="J6" s="63">
        <f t="shared" ref="J6:J46" si="2">IF(F6=20,1,0)-I6</f>
        <v>1</v>
      </c>
      <c r="K6" s="2">
        <f t="shared" ref="K6:K46" si="3">IF(G6=20,1,0)-I6</f>
        <v>0</v>
      </c>
      <c r="N6" s="2"/>
    </row>
    <row r="7" spans="2:14" x14ac:dyDescent="0.3">
      <c r="B7" s="33"/>
      <c r="C7" s="1">
        <v>3</v>
      </c>
      <c r="D7" s="48" t="s">
        <v>469</v>
      </c>
      <c r="F7" s="64">
        <v>20</v>
      </c>
      <c r="G7" s="4"/>
      <c r="I7" s="2">
        <f t="shared" si="1"/>
        <v>0</v>
      </c>
      <c r="J7" s="63">
        <f t="shared" si="2"/>
        <v>1</v>
      </c>
      <c r="K7" s="2">
        <f t="shared" si="3"/>
        <v>0</v>
      </c>
      <c r="N7" s="2"/>
    </row>
    <row r="8" spans="2:14" x14ac:dyDescent="0.3">
      <c r="C8" s="1">
        <v>4</v>
      </c>
      <c r="D8" s="48" t="s">
        <v>470</v>
      </c>
      <c r="F8" s="60">
        <v>20</v>
      </c>
      <c r="G8" s="21">
        <v>20</v>
      </c>
      <c r="I8" s="21">
        <f t="shared" si="1"/>
        <v>1</v>
      </c>
      <c r="J8" s="2">
        <f t="shared" si="2"/>
        <v>0</v>
      </c>
      <c r="K8" s="2">
        <f t="shared" si="3"/>
        <v>0</v>
      </c>
      <c r="N8" s="2"/>
    </row>
    <row r="9" spans="2:14" x14ac:dyDescent="0.3">
      <c r="B9" s="33"/>
      <c r="C9" s="1">
        <v>5</v>
      </c>
      <c r="D9" s="48" t="s">
        <v>471</v>
      </c>
      <c r="F9" s="64">
        <v>20</v>
      </c>
      <c r="G9" s="4"/>
      <c r="I9" s="2">
        <f t="shared" si="1"/>
        <v>0</v>
      </c>
      <c r="J9" s="63">
        <f t="shared" si="2"/>
        <v>1</v>
      </c>
      <c r="K9" s="2">
        <f t="shared" si="3"/>
        <v>0</v>
      </c>
      <c r="N9" s="2"/>
    </row>
    <row r="10" spans="2:14" x14ac:dyDescent="0.3">
      <c r="C10" s="1">
        <v>6</v>
      </c>
      <c r="D10" s="48" t="s">
        <v>472</v>
      </c>
      <c r="F10" s="60">
        <v>20</v>
      </c>
      <c r="G10" s="21">
        <v>20</v>
      </c>
      <c r="I10" s="21">
        <f t="shared" si="1"/>
        <v>1</v>
      </c>
      <c r="J10" s="2">
        <f t="shared" si="2"/>
        <v>0</v>
      </c>
      <c r="K10" s="2">
        <f t="shared" si="3"/>
        <v>0</v>
      </c>
      <c r="N10" s="2"/>
    </row>
    <row r="11" spans="2:14" x14ac:dyDescent="0.3">
      <c r="B11" s="2">
        <v>1</v>
      </c>
      <c r="C11" s="1">
        <v>7</v>
      </c>
      <c r="D11" s="48" t="s">
        <v>473</v>
      </c>
      <c r="F11" s="64">
        <v>20</v>
      </c>
      <c r="G11" s="4"/>
      <c r="I11" s="2">
        <f t="shared" si="1"/>
        <v>0</v>
      </c>
      <c r="J11" s="63">
        <f t="shared" si="2"/>
        <v>1</v>
      </c>
      <c r="K11" s="2">
        <f t="shared" si="3"/>
        <v>0</v>
      </c>
      <c r="N11" s="2"/>
    </row>
    <row r="12" spans="2:14" x14ac:dyDescent="0.3">
      <c r="B12" s="2">
        <v>1</v>
      </c>
      <c r="C12" s="1">
        <v>8</v>
      </c>
      <c r="D12" s="48" t="s">
        <v>474</v>
      </c>
      <c r="F12" s="64">
        <v>20</v>
      </c>
      <c r="G12" s="4"/>
      <c r="I12" s="2">
        <f t="shared" si="1"/>
        <v>0</v>
      </c>
      <c r="J12" s="63">
        <f t="shared" si="2"/>
        <v>1</v>
      </c>
      <c r="K12" s="2">
        <f t="shared" si="3"/>
        <v>0</v>
      </c>
      <c r="N12" s="2"/>
    </row>
    <row r="13" spans="2:14" x14ac:dyDescent="0.3">
      <c r="B13" s="2">
        <v>1</v>
      </c>
      <c r="C13" s="1">
        <v>9</v>
      </c>
      <c r="D13" s="48" t="s">
        <v>475</v>
      </c>
      <c r="F13" s="64">
        <v>20</v>
      </c>
      <c r="G13" s="4"/>
      <c r="I13" s="2">
        <f t="shared" si="1"/>
        <v>0</v>
      </c>
      <c r="J13" s="63">
        <f t="shared" si="2"/>
        <v>1</v>
      </c>
      <c r="K13" s="2">
        <f t="shared" si="3"/>
        <v>0</v>
      </c>
    </row>
    <row r="14" spans="2:14" x14ac:dyDescent="0.3">
      <c r="B14" s="2">
        <v>1</v>
      </c>
      <c r="C14" s="1">
        <v>10</v>
      </c>
      <c r="D14" s="48" t="s">
        <v>476</v>
      </c>
      <c r="F14" s="64">
        <v>20</v>
      </c>
      <c r="G14" s="4"/>
      <c r="I14" s="2">
        <f t="shared" si="1"/>
        <v>0</v>
      </c>
      <c r="J14" s="63">
        <f t="shared" si="2"/>
        <v>1</v>
      </c>
      <c r="K14" s="2">
        <f t="shared" si="3"/>
        <v>0</v>
      </c>
    </row>
    <row r="15" spans="2:14" x14ac:dyDescent="0.3">
      <c r="B15" s="2">
        <v>1</v>
      </c>
      <c r="C15" s="1">
        <v>11</v>
      </c>
      <c r="D15" s="48" t="s">
        <v>477</v>
      </c>
      <c r="F15" s="64">
        <v>20</v>
      </c>
      <c r="G15" s="4"/>
      <c r="I15" s="2">
        <f t="shared" si="1"/>
        <v>0</v>
      </c>
      <c r="J15" s="63">
        <f t="shared" si="2"/>
        <v>1</v>
      </c>
      <c r="K15" s="2">
        <f t="shared" si="3"/>
        <v>0</v>
      </c>
    </row>
    <row r="16" spans="2:14" x14ac:dyDescent="0.3">
      <c r="B16" s="2">
        <v>1</v>
      </c>
      <c r="C16" s="1">
        <v>12</v>
      </c>
      <c r="D16" s="48" t="s">
        <v>478</v>
      </c>
      <c r="F16" s="64">
        <v>20</v>
      </c>
      <c r="G16" s="4"/>
      <c r="I16" s="2">
        <f t="shared" si="1"/>
        <v>0</v>
      </c>
      <c r="J16" s="63">
        <f t="shared" si="2"/>
        <v>1</v>
      </c>
      <c r="K16" s="2">
        <f t="shared" si="3"/>
        <v>0</v>
      </c>
    </row>
    <row r="17" spans="2:14" x14ac:dyDescent="0.3">
      <c r="C17" s="1">
        <v>13</v>
      </c>
      <c r="D17" s="48" t="s">
        <v>479</v>
      </c>
      <c r="F17" s="60">
        <v>20</v>
      </c>
      <c r="G17" s="21">
        <v>20</v>
      </c>
      <c r="I17" s="21">
        <f t="shared" si="1"/>
        <v>1</v>
      </c>
      <c r="J17" s="2">
        <f t="shared" si="2"/>
        <v>0</v>
      </c>
      <c r="K17" s="2">
        <f t="shared" si="3"/>
        <v>0</v>
      </c>
    </row>
    <row r="18" spans="2:14" x14ac:dyDescent="0.3">
      <c r="B18" s="2">
        <v>1</v>
      </c>
      <c r="C18" s="1">
        <v>14</v>
      </c>
      <c r="D18" s="48" t="s">
        <v>480</v>
      </c>
      <c r="F18" s="64">
        <v>20</v>
      </c>
      <c r="G18" s="4"/>
      <c r="I18" s="2">
        <f t="shared" si="1"/>
        <v>0</v>
      </c>
      <c r="J18" s="63">
        <f t="shared" si="2"/>
        <v>1</v>
      </c>
      <c r="K18" s="2">
        <f t="shared" si="3"/>
        <v>0</v>
      </c>
    </row>
    <row r="19" spans="2:14" x14ac:dyDescent="0.3">
      <c r="C19" s="1">
        <v>15</v>
      </c>
      <c r="D19" s="48" t="s">
        <v>481</v>
      </c>
      <c r="F19" s="64">
        <v>20</v>
      </c>
      <c r="G19" s="4"/>
      <c r="I19" s="2">
        <f t="shared" si="1"/>
        <v>0</v>
      </c>
      <c r="J19" s="63">
        <f t="shared" si="2"/>
        <v>1</v>
      </c>
      <c r="K19" s="2">
        <f t="shared" si="3"/>
        <v>0</v>
      </c>
      <c r="M19" s="44"/>
      <c r="N19" s="44"/>
    </row>
    <row r="20" spans="2:14" x14ac:dyDescent="0.3">
      <c r="B20" s="2">
        <v>1</v>
      </c>
      <c r="C20" s="1">
        <v>16</v>
      </c>
      <c r="D20" s="49" t="s">
        <v>482</v>
      </c>
      <c r="F20" s="64">
        <v>20</v>
      </c>
      <c r="G20" s="4"/>
      <c r="I20" s="2">
        <f t="shared" si="1"/>
        <v>0</v>
      </c>
      <c r="J20" s="63">
        <f t="shared" si="2"/>
        <v>1</v>
      </c>
      <c r="K20" s="2">
        <f t="shared" si="3"/>
        <v>0</v>
      </c>
      <c r="M20" s="45"/>
      <c r="N20" s="45"/>
    </row>
    <row r="21" spans="2:14" x14ac:dyDescent="0.3">
      <c r="B21" s="2">
        <v>1</v>
      </c>
      <c r="C21" s="1">
        <v>17</v>
      </c>
      <c r="D21" s="49" t="s">
        <v>483</v>
      </c>
      <c r="F21" s="64">
        <v>20</v>
      </c>
      <c r="G21" s="4"/>
      <c r="I21" s="2">
        <f t="shared" si="1"/>
        <v>0</v>
      </c>
      <c r="J21" s="63">
        <f t="shared" si="2"/>
        <v>1</v>
      </c>
      <c r="K21" s="2">
        <f t="shared" si="3"/>
        <v>0</v>
      </c>
      <c r="M21" s="45"/>
      <c r="N21" s="45"/>
    </row>
    <row r="22" spans="2:14" x14ac:dyDescent="0.3">
      <c r="B22" s="2">
        <v>1</v>
      </c>
      <c r="C22" s="1">
        <v>18</v>
      </c>
      <c r="D22" s="49" t="s">
        <v>484</v>
      </c>
      <c r="F22" s="64">
        <v>20</v>
      </c>
      <c r="G22" s="4"/>
      <c r="I22" s="2">
        <f t="shared" si="1"/>
        <v>0</v>
      </c>
      <c r="J22" s="63">
        <f t="shared" si="2"/>
        <v>1</v>
      </c>
      <c r="K22" s="2">
        <f t="shared" si="3"/>
        <v>0</v>
      </c>
      <c r="M22" s="46"/>
      <c r="N22" s="46"/>
    </row>
    <row r="23" spans="2:14" x14ac:dyDescent="0.3">
      <c r="C23" s="1">
        <v>19</v>
      </c>
      <c r="D23" s="49" t="s">
        <v>485</v>
      </c>
      <c r="E23" s="50"/>
      <c r="F23" s="60">
        <v>20</v>
      </c>
      <c r="G23" s="21">
        <v>20</v>
      </c>
      <c r="I23" s="21">
        <f t="shared" ref="I23:I28" si="4">IF(F23+G23=40,1,0)</f>
        <v>1</v>
      </c>
      <c r="J23" s="2">
        <f t="shared" ref="J23:J28" si="5">IF(F23=20,1,0)-I23</f>
        <v>0</v>
      </c>
      <c r="K23" s="2">
        <f t="shared" ref="K23:K28" si="6">IF(G23=20,1,0)-I23</f>
        <v>0</v>
      </c>
      <c r="M23" s="46"/>
      <c r="N23" s="46"/>
    </row>
    <row r="24" spans="2:14" x14ac:dyDescent="0.3">
      <c r="B24" s="2">
        <v>1</v>
      </c>
      <c r="C24" s="1">
        <v>20</v>
      </c>
      <c r="D24" s="52" t="s">
        <v>494</v>
      </c>
      <c r="E24" s="50"/>
      <c r="F24" s="65">
        <v>20</v>
      </c>
      <c r="G24" s="51"/>
      <c r="I24" s="2">
        <f t="shared" si="4"/>
        <v>0</v>
      </c>
      <c r="J24" s="63">
        <f t="shared" si="5"/>
        <v>1</v>
      </c>
      <c r="K24" s="2">
        <f t="shared" si="6"/>
        <v>0</v>
      </c>
      <c r="M24" s="46"/>
      <c r="N24" s="46"/>
    </row>
    <row r="25" spans="2:14" x14ac:dyDescent="0.3">
      <c r="B25" s="2">
        <v>1</v>
      </c>
      <c r="C25" s="1">
        <v>21</v>
      </c>
      <c r="D25" s="49" t="s">
        <v>495</v>
      </c>
      <c r="E25" s="50"/>
      <c r="F25" s="65">
        <v>20</v>
      </c>
      <c r="G25" s="51"/>
      <c r="I25" s="2">
        <f t="shared" si="4"/>
        <v>0</v>
      </c>
      <c r="J25" s="63">
        <f t="shared" si="5"/>
        <v>1</v>
      </c>
      <c r="K25" s="2">
        <f t="shared" si="6"/>
        <v>0</v>
      </c>
      <c r="M25" s="46"/>
      <c r="N25" s="46"/>
    </row>
    <row r="26" spans="2:14" x14ac:dyDescent="0.3">
      <c r="C26" s="1">
        <v>22</v>
      </c>
      <c r="D26" s="36" t="s">
        <v>501</v>
      </c>
      <c r="E26" s="50"/>
      <c r="F26" s="65">
        <v>20</v>
      </c>
      <c r="G26" s="51"/>
      <c r="I26" s="2">
        <f t="shared" si="4"/>
        <v>0</v>
      </c>
      <c r="J26" s="63">
        <f t="shared" si="5"/>
        <v>1</v>
      </c>
      <c r="K26" s="2">
        <f t="shared" si="6"/>
        <v>0</v>
      </c>
      <c r="M26" s="46"/>
      <c r="N26" s="46"/>
    </row>
    <row r="27" spans="2:14" x14ac:dyDescent="0.3">
      <c r="B27" s="2">
        <v>1</v>
      </c>
      <c r="C27" s="1">
        <v>23</v>
      </c>
      <c r="D27" s="36" t="s">
        <v>502</v>
      </c>
      <c r="E27" s="50"/>
      <c r="F27" s="65">
        <v>20</v>
      </c>
      <c r="G27" s="51"/>
      <c r="I27" s="2">
        <f t="shared" si="4"/>
        <v>0</v>
      </c>
      <c r="J27" s="63">
        <f t="shared" si="5"/>
        <v>1</v>
      </c>
      <c r="K27" s="2">
        <f t="shared" si="6"/>
        <v>0</v>
      </c>
      <c r="M27" s="46"/>
      <c r="N27" s="46"/>
    </row>
    <row r="28" spans="2:14" x14ac:dyDescent="0.3">
      <c r="B28" s="2">
        <v>1</v>
      </c>
      <c r="C28" s="1">
        <v>24</v>
      </c>
      <c r="D28" s="53" t="s">
        <v>503</v>
      </c>
      <c r="E28" s="50"/>
      <c r="F28" s="65">
        <v>20</v>
      </c>
      <c r="G28" s="51"/>
      <c r="H28" s="50"/>
      <c r="I28" s="54">
        <f t="shared" si="4"/>
        <v>0</v>
      </c>
      <c r="J28" s="66">
        <f t="shared" si="5"/>
        <v>1</v>
      </c>
      <c r="K28" s="54">
        <f t="shared" si="6"/>
        <v>0</v>
      </c>
      <c r="M28" s="46"/>
      <c r="N28" s="46"/>
    </row>
    <row r="29" spans="2:14" x14ac:dyDescent="0.3">
      <c r="C29" s="1">
        <v>25</v>
      </c>
      <c r="D29" s="53" t="s">
        <v>493</v>
      </c>
      <c r="E29" s="50"/>
      <c r="F29" s="60">
        <v>20</v>
      </c>
      <c r="G29" s="21">
        <v>20</v>
      </c>
      <c r="I29" s="21">
        <f t="shared" ref="I29:I35" si="7">IF(F29+G29=40,1,0)</f>
        <v>1</v>
      </c>
      <c r="J29" s="54">
        <f t="shared" ref="J29:J35" si="8">IF(F29=20,1,0)-I29</f>
        <v>0</v>
      </c>
      <c r="K29" s="54">
        <f t="shared" ref="K29:K35" si="9">IF(G29=20,1,0)-I29</f>
        <v>0</v>
      </c>
      <c r="M29" s="46"/>
      <c r="N29" s="46"/>
    </row>
    <row r="30" spans="2:14" x14ac:dyDescent="0.3">
      <c r="C30" s="1">
        <v>26</v>
      </c>
      <c r="D30" s="53" t="s">
        <v>506</v>
      </c>
      <c r="E30" s="50"/>
      <c r="F30" s="65">
        <v>20</v>
      </c>
      <c r="G30" s="51"/>
      <c r="H30" s="50"/>
      <c r="I30" s="54">
        <f t="shared" si="7"/>
        <v>0</v>
      </c>
      <c r="J30" s="66">
        <f t="shared" si="8"/>
        <v>1</v>
      </c>
      <c r="K30" s="54">
        <f t="shared" si="9"/>
        <v>0</v>
      </c>
      <c r="M30" s="46"/>
      <c r="N30" s="46"/>
    </row>
    <row r="31" spans="2:14" x14ac:dyDescent="0.3">
      <c r="C31" s="1">
        <v>27</v>
      </c>
      <c r="D31" s="49" t="s">
        <v>500</v>
      </c>
      <c r="E31" s="50"/>
      <c r="F31" s="60">
        <v>20</v>
      </c>
      <c r="G31" s="21">
        <v>20</v>
      </c>
      <c r="I31" s="21">
        <f t="shared" ref="I31" si="10">IF(F31+G31=40,1,0)</f>
        <v>1</v>
      </c>
      <c r="J31" s="54">
        <f t="shared" ref="J31" si="11">IF(F31=20,1,0)-I31</f>
        <v>0</v>
      </c>
      <c r="K31" s="54">
        <f t="shared" ref="K31" si="12">IF(G31=20,1,0)-I31</f>
        <v>0</v>
      </c>
      <c r="M31" s="46"/>
      <c r="N31" s="46"/>
    </row>
    <row r="32" spans="2:14" x14ac:dyDescent="0.3">
      <c r="C32" s="50">
        <v>28</v>
      </c>
      <c r="D32" s="48" t="s">
        <v>488</v>
      </c>
      <c r="E32" s="50"/>
      <c r="F32" s="60">
        <v>20</v>
      </c>
      <c r="G32" s="21">
        <v>20</v>
      </c>
      <c r="I32" s="21">
        <f>IF(F32+G32=40,1,0)</f>
        <v>1</v>
      </c>
      <c r="J32" s="54">
        <f>IF(F32=20,1,0)-I32</f>
        <v>0</v>
      </c>
      <c r="K32" s="54">
        <f>IF(G32=20,1,0)-I32</f>
        <v>0</v>
      </c>
      <c r="M32" s="46"/>
      <c r="N32" s="46"/>
    </row>
    <row r="33" spans="2:14" x14ac:dyDescent="0.3">
      <c r="C33" s="55">
        <v>29</v>
      </c>
      <c r="D33" s="56" t="s">
        <v>511</v>
      </c>
      <c r="E33" s="55"/>
      <c r="F33" s="70">
        <v>20</v>
      </c>
      <c r="G33" s="71">
        <v>20</v>
      </c>
      <c r="H33" s="55"/>
      <c r="I33" s="71">
        <f>IF(F33+G33=40,1,0)</f>
        <v>1</v>
      </c>
      <c r="J33" s="57">
        <f>IF(F33=20,1,0)-I33</f>
        <v>0</v>
      </c>
      <c r="K33" s="57">
        <f>IF(G33=20,1,0)-I33</f>
        <v>0</v>
      </c>
      <c r="M33" s="46"/>
      <c r="N33" s="46"/>
    </row>
    <row r="34" spans="2:14" x14ac:dyDescent="0.3">
      <c r="C34" s="50">
        <v>30</v>
      </c>
      <c r="D34" s="48" t="s">
        <v>439</v>
      </c>
      <c r="E34" s="50"/>
      <c r="F34" s="51"/>
      <c r="G34" s="67">
        <v>20</v>
      </c>
      <c r="H34" s="50"/>
      <c r="I34" s="54">
        <f t="shared" si="7"/>
        <v>0</v>
      </c>
      <c r="J34" s="54">
        <f t="shared" si="8"/>
        <v>0</v>
      </c>
      <c r="K34" s="72">
        <f t="shared" si="9"/>
        <v>1</v>
      </c>
      <c r="M34" s="46"/>
      <c r="N34" s="46"/>
    </row>
    <row r="35" spans="2:14" x14ac:dyDescent="0.3">
      <c r="B35" s="33"/>
      <c r="C35" s="50">
        <v>31</v>
      </c>
      <c r="D35" s="31" t="s">
        <v>486</v>
      </c>
      <c r="F35" s="4"/>
      <c r="G35" s="68">
        <v>20</v>
      </c>
      <c r="I35" s="54">
        <f t="shared" si="7"/>
        <v>0</v>
      </c>
      <c r="J35" s="54">
        <f t="shared" si="8"/>
        <v>0</v>
      </c>
      <c r="K35" s="72">
        <f t="shared" si="9"/>
        <v>1</v>
      </c>
      <c r="M35" s="46"/>
      <c r="N35" s="46"/>
    </row>
    <row r="36" spans="2:14" x14ac:dyDescent="0.3">
      <c r="B36" s="33"/>
      <c r="C36" s="50">
        <v>32</v>
      </c>
      <c r="D36" s="31" t="s">
        <v>487</v>
      </c>
      <c r="F36" s="4"/>
      <c r="G36" s="68">
        <v>20</v>
      </c>
      <c r="I36" s="2">
        <f t="shared" si="1"/>
        <v>0</v>
      </c>
      <c r="J36" s="2">
        <f t="shared" si="2"/>
        <v>0</v>
      </c>
      <c r="K36" s="69">
        <f t="shared" si="3"/>
        <v>1</v>
      </c>
      <c r="M36" s="47"/>
      <c r="N36" s="47"/>
    </row>
    <row r="37" spans="2:14" x14ac:dyDescent="0.3">
      <c r="C37" s="50">
        <v>33</v>
      </c>
      <c r="D37" s="31" t="s">
        <v>489</v>
      </c>
      <c r="F37" s="4"/>
      <c r="G37" s="68">
        <v>20</v>
      </c>
      <c r="I37" s="2">
        <f t="shared" si="1"/>
        <v>0</v>
      </c>
      <c r="J37" s="2">
        <f t="shared" si="2"/>
        <v>0</v>
      </c>
      <c r="K37" s="69">
        <f t="shared" si="3"/>
        <v>1</v>
      </c>
      <c r="M37" s="47"/>
      <c r="N37" s="47"/>
    </row>
    <row r="38" spans="2:14" x14ac:dyDescent="0.3">
      <c r="B38" s="33"/>
      <c r="C38" s="50">
        <v>34</v>
      </c>
      <c r="D38" s="31" t="s">
        <v>490</v>
      </c>
      <c r="F38" s="4"/>
      <c r="G38" s="68">
        <v>20</v>
      </c>
      <c r="I38" s="2">
        <f t="shared" si="1"/>
        <v>0</v>
      </c>
      <c r="J38" s="2">
        <f t="shared" si="2"/>
        <v>0</v>
      </c>
      <c r="K38" s="69">
        <f t="shared" si="3"/>
        <v>1</v>
      </c>
      <c r="M38" s="47"/>
      <c r="N38" s="47"/>
    </row>
    <row r="39" spans="2:14" x14ac:dyDescent="0.3">
      <c r="B39" s="2">
        <v>1</v>
      </c>
      <c r="C39" s="50">
        <v>35</v>
      </c>
      <c r="D39" s="31" t="s">
        <v>491</v>
      </c>
      <c r="F39" s="4"/>
      <c r="G39" s="68">
        <v>20</v>
      </c>
      <c r="I39" s="2">
        <f t="shared" si="1"/>
        <v>0</v>
      </c>
      <c r="J39" s="2">
        <f t="shared" si="2"/>
        <v>0</v>
      </c>
      <c r="K39" s="69">
        <f t="shared" si="3"/>
        <v>1</v>
      </c>
      <c r="M39" s="47"/>
      <c r="N39" s="47"/>
    </row>
    <row r="40" spans="2:14" x14ac:dyDescent="0.3">
      <c r="B40" s="33">
        <v>1</v>
      </c>
      <c r="C40" s="50">
        <v>36</v>
      </c>
      <c r="D40" s="31" t="s">
        <v>492</v>
      </c>
      <c r="F40" s="4"/>
      <c r="G40" s="68">
        <v>20</v>
      </c>
      <c r="I40" s="2">
        <f t="shared" si="1"/>
        <v>0</v>
      </c>
      <c r="J40" s="2">
        <f t="shared" si="2"/>
        <v>0</v>
      </c>
      <c r="K40" s="69">
        <f t="shared" si="3"/>
        <v>1</v>
      </c>
      <c r="M40" s="47"/>
      <c r="N40" s="47"/>
    </row>
    <row r="41" spans="2:14" x14ac:dyDescent="0.3">
      <c r="B41" s="33"/>
      <c r="C41" s="50">
        <v>37</v>
      </c>
      <c r="D41" t="s">
        <v>498</v>
      </c>
      <c r="F41" s="4"/>
      <c r="G41" s="68">
        <v>20</v>
      </c>
      <c r="I41" s="2">
        <f t="shared" si="1"/>
        <v>0</v>
      </c>
      <c r="J41" s="2">
        <f t="shared" si="2"/>
        <v>0</v>
      </c>
      <c r="K41" s="69">
        <f t="shared" si="3"/>
        <v>1</v>
      </c>
    </row>
    <row r="42" spans="2:14" x14ac:dyDescent="0.3">
      <c r="B42" s="33">
        <v>1</v>
      </c>
      <c r="C42" s="50">
        <v>38</v>
      </c>
      <c r="D42" t="s">
        <v>499</v>
      </c>
      <c r="F42" s="4"/>
      <c r="G42" s="68">
        <v>20</v>
      </c>
      <c r="I42" s="2">
        <f t="shared" si="1"/>
        <v>0</v>
      </c>
      <c r="J42" s="2">
        <f t="shared" si="2"/>
        <v>0</v>
      </c>
      <c r="K42" s="69">
        <f t="shared" si="3"/>
        <v>1</v>
      </c>
    </row>
    <row r="43" spans="2:14" x14ac:dyDescent="0.3">
      <c r="B43" s="33"/>
      <c r="C43" s="50">
        <v>39</v>
      </c>
      <c r="D43" s="58" t="s">
        <v>507</v>
      </c>
      <c r="F43" s="4"/>
      <c r="G43" s="68">
        <v>20</v>
      </c>
      <c r="I43" s="2">
        <f t="shared" si="1"/>
        <v>0</v>
      </c>
      <c r="J43" s="2">
        <f t="shared" si="2"/>
        <v>0</v>
      </c>
      <c r="K43" s="69">
        <f t="shared" si="3"/>
        <v>1</v>
      </c>
    </row>
    <row r="44" spans="2:14" x14ac:dyDescent="0.3">
      <c r="B44" s="27"/>
      <c r="C44" s="50">
        <v>40</v>
      </c>
      <c r="D44" t="s">
        <v>508</v>
      </c>
      <c r="E44" s="6"/>
      <c r="F44" s="4"/>
      <c r="G44" s="68">
        <v>20</v>
      </c>
      <c r="I44" s="2">
        <f t="shared" si="1"/>
        <v>0</v>
      </c>
      <c r="J44" s="2">
        <f t="shared" si="2"/>
        <v>0</v>
      </c>
      <c r="K44" s="69">
        <f t="shared" si="3"/>
        <v>1</v>
      </c>
    </row>
    <row r="45" spans="2:14" x14ac:dyDescent="0.3">
      <c r="C45" s="50">
        <v>41</v>
      </c>
      <c r="D45" s="58" t="s">
        <v>509</v>
      </c>
      <c r="E45" s="6"/>
      <c r="F45" s="4"/>
      <c r="G45" s="69">
        <v>20</v>
      </c>
      <c r="I45" s="2">
        <f t="shared" si="1"/>
        <v>0</v>
      </c>
      <c r="J45" s="2">
        <f t="shared" si="2"/>
        <v>0</v>
      </c>
      <c r="K45" s="69">
        <f t="shared" si="3"/>
        <v>1</v>
      </c>
    </row>
    <row r="46" spans="2:14" x14ac:dyDescent="0.3">
      <c r="C46" s="50">
        <v>42</v>
      </c>
      <c r="D46" s="59" t="s">
        <v>510</v>
      </c>
      <c r="E46" s="6"/>
      <c r="G46" s="69">
        <v>20</v>
      </c>
      <c r="I46" s="2">
        <f t="shared" si="1"/>
        <v>0</v>
      </c>
      <c r="J46" s="2">
        <f t="shared" si="2"/>
        <v>0</v>
      </c>
      <c r="K46" s="69">
        <f t="shared" si="3"/>
        <v>1</v>
      </c>
    </row>
    <row r="47" spans="2:14" x14ac:dyDescent="0.3">
      <c r="E47" s="6"/>
    </row>
    <row r="48" spans="2:14" x14ac:dyDescent="0.3">
      <c r="E48" s="6"/>
    </row>
    <row r="50" spans="3:6" x14ac:dyDescent="0.3">
      <c r="C50" s="2" t="s">
        <v>194</v>
      </c>
      <c r="D50" s="96" t="s">
        <v>204</v>
      </c>
    </row>
    <row r="51" spans="3:6" x14ac:dyDescent="0.3">
      <c r="C51" s="2">
        <v>1</v>
      </c>
      <c r="D51" s="35" t="s">
        <v>134</v>
      </c>
      <c r="E51" s="94">
        <v>1090</v>
      </c>
      <c r="F51" s="39" t="s">
        <v>531</v>
      </c>
    </row>
    <row r="52" spans="3:6" x14ac:dyDescent="0.3">
      <c r="C52" s="2">
        <v>2</v>
      </c>
      <c r="D52" t="s">
        <v>512</v>
      </c>
      <c r="E52" s="95">
        <v>890</v>
      </c>
      <c r="F52" s="13" t="s">
        <v>513</v>
      </c>
    </row>
    <row r="53" spans="3:6" x14ac:dyDescent="0.3">
      <c r="C53" s="2">
        <v>3</v>
      </c>
      <c r="D53" s="35" t="s">
        <v>514</v>
      </c>
      <c r="E53" s="94">
        <v>950</v>
      </c>
      <c r="F53" s="39" t="s">
        <v>515</v>
      </c>
    </row>
    <row r="54" spans="3:6" x14ac:dyDescent="0.3">
      <c r="C54" s="2">
        <v>4</v>
      </c>
      <c r="D54" t="s">
        <v>516</v>
      </c>
      <c r="E54" s="95">
        <v>1051</v>
      </c>
      <c r="F54" s="13" t="s">
        <v>517</v>
      </c>
    </row>
    <row r="55" spans="3:6" x14ac:dyDescent="0.3">
      <c r="C55" s="2">
        <v>5</v>
      </c>
      <c r="D55" s="35" t="s">
        <v>124</v>
      </c>
      <c r="E55" s="94">
        <v>1236</v>
      </c>
      <c r="F55" s="39" t="s">
        <v>532</v>
      </c>
    </row>
    <row r="56" spans="3:6" x14ac:dyDescent="0.3">
      <c r="C56" s="2">
        <v>6</v>
      </c>
      <c r="D56" t="s">
        <v>518</v>
      </c>
      <c r="E56" s="95">
        <v>670</v>
      </c>
      <c r="F56" s="13" t="s">
        <v>519</v>
      </c>
    </row>
    <row r="57" spans="3:6" x14ac:dyDescent="0.3">
      <c r="C57" s="2">
        <v>7</v>
      </c>
      <c r="D57" s="35" t="s">
        <v>533</v>
      </c>
      <c r="E57" s="94">
        <v>705</v>
      </c>
      <c r="F57" s="39" t="s">
        <v>534</v>
      </c>
    </row>
    <row r="58" spans="3:6" x14ac:dyDescent="0.3">
      <c r="C58" s="2">
        <v>8</v>
      </c>
      <c r="D58" t="s">
        <v>121</v>
      </c>
      <c r="E58" s="95">
        <v>1021</v>
      </c>
      <c r="F58" s="13" t="s">
        <v>535</v>
      </c>
    </row>
    <row r="59" spans="3:6" x14ac:dyDescent="0.3">
      <c r="C59" s="2">
        <v>9</v>
      </c>
      <c r="D59" s="35" t="s">
        <v>105</v>
      </c>
      <c r="E59" s="94">
        <v>887</v>
      </c>
      <c r="F59" s="39" t="s">
        <v>536</v>
      </c>
    </row>
    <row r="60" spans="3:6" x14ac:dyDescent="0.3">
      <c r="C60" s="2">
        <v>10</v>
      </c>
      <c r="D60" t="s">
        <v>142</v>
      </c>
      <c r="E60" s="95">
        <v>796</v>
      </c>
      <c r="F60" s="13" t="s">
        <v>537</v>
      </c>
    </row>
    <row r="61" spans="3:6" x14ac:dyDescent="0.3">
      <c r="C61" s="2">
        <v>11</v>
      </c>
      <c r="D61" s="35" t="s">
        <v>520</v>
      </c>
      <c r="E61" s="94">
        <v>532</v>
      </c>
      <c r="F61" s="39" t="s">
        <v>521</v>
      </c>
    </row>
    <row r="62" spans="3:6" x14ac:dyDescent="0.3">
      <c r="C62" s="2">
        <v>12</v>
      </c>
      <c r="D62" t="s">
        <v>538</v>
      </c>
      <c r="E62" s="95">
        <v>660</v>
      </c>
      <c r="F62" s="13" t="s">
        <v>539</v>
      </c>
    </row>
    <row r="63" spans="3:6" x14ac:dyDescent="0.3">
      <c r="C63" s="2">
        <v>13</v>
      </c>
      <c r="D63" s="35" t="s">
        <v>162</v>
      </c>
      <c r="E63" s="94">
        <v>659</v>
      </c>
      <c r="F63" s="39" t="s">
        <v>540</v>
      </c>
    </row>
    <row r="64" spans="3:6" x14ac:dyDescent="0.3">
      <c r="C64" s="2">
        <v>14</v>
      </c>
      <c r="D64" t="s">
        <v>522</v>
      </c>
      <c r="E64" s="95">
        <v>553</v>
      </c>
      <c r="F64" s="13" t="s">
        <v>541</v>
      </c>
    </row>
    <row r="65" spans="3:6" x14ac:dyDescent="0.3">
      <c r="C65" s="2">
        <v>15</v>
      </c>
      <c r="D65" s="35" t="s">
        <v>542</v>
      </c>
      <c r="E65" s="94">
        <v>440</v>
      </c>
      <c r="F65" s="39" t="s">
        <v>543</v>
      </c>
    </row>
    <row r="66" spans="3:6" x14ac:dyDescent="0.3">
      <c r="C66" s="2">
        <v>16</v>
      </c>
      <c r="D66" t="s">
        <v>523</v>
      </c>
      <c r="E66" s="95">
        <v>545</v>
      </c>
      <c r="F66" s="13" t="s">
        <v>524</v>
      </c>
    </row>
    <row r="67" spans="3:6" x14ac:dyDescent="0.3">
      <c r="C67" s="2">
        <v>17</v>
      </c>
      <c r="D67" s="35" t="s">
        <v>525</v>
      </c>
      <c r="E67" s="94">
        <v>510</v>
      </c>
      <c r="F67" s="39" t="s">
        <v>526</v>
      </c>
    </row>
    <row r="68" spans="3:6" x14ac:dyDescent="0.3">
      <c r="C68" s="2">
        <v>18</v>
      </c>
      <c r="D68" t="s">
        <v>527</v>
      </c>
      <c r="E68" s="95">
        <v>460</v>
      </c>
      <c r="F68" s="13" t="s">
        <v>528</v>
      </c>
    </row>
    <row r="69" spans="3:6" x14ac:dyDescent="0.3">
      <c r="C69" s="2">
        <v>19</v>
      </c>
      <c r="D69" s="35" t="s">
        <v>187</v>
      </c>
      <c r="E69" s="94">
        <v>556</v>
      </c>
      <c r="F69" s="39" t="s">
        <v>544</v>
      </c>
    </row>
    <row r="70" spans="3:6" x14ac:dyDescent="0.3">
      <c r="C70" s="2">
        <v>20</v>
      </c>
      <c r="D70" t="s">
        <v>164</v>
      </c>
      <c r="E70" s="95">
        <v>574</v>
      </c>
      <c r="F70" s="13" t="s">
        <v>545</v>
      </c>
    </row>
    <row r="71" spans="3:6" x14ac:dyDescent="0.3">
      <c r="D71"/>
      <c r="E71" s="95"/>
      <c r="F71" s="13"/>
    </row>
    <row r="72" spans="3:6" x14ac:dyDescent="0.3">
      <c r="D72" s="96" t="s">
        <v>206</v>
      </c>
      <c r="E72" s="2"/>
      <c r="F72" s="43"/>
    </row>
    <row r="73" spans="3:6" x14ac:dyDescent="0.3">
      <c r="C73" s="2">
        <v>1</v>
      </c>
      <c r="D73" s="35" t="s">
        <v>546</v>
      </c>
      <c r="E73" s="39">
        <v>405</v>
      </c>
      <c r="F73" s="39" t="s">
        <v>547</v>
      </c>
    </row>
    <row r="74" spans="3:6" x14ac:dyDescent="0.3">
      <c r="C74" s="2">
        <v>2</v>
      </c>
      <c r="D74" t="s">
        <v>548</v>
      </c>
      <c r="E74" s="13">
        <v>560</v>
      </c>
      <c r="F74" s="13" t="s">
        <v>549</v>
      </c>
    </row>
    <row r="75" spans="3:6" x14ac:dyDescent="0.3">
      <c r="C75" s="2">
        <v>3</v>
      </c>
      <c r="D75" s="35" t="s">
        <v>550</v>
      </c>
      <c r="E75" s="39">
        <v>495</v>
      </c>
      <c r="F75" s="39" t="s">
        <v>551</v>
      </c>
    </row>
    <row r="76" spans="3:6" x14ac:dyDescent="0.3">
      <c r="C76" s="2">
        <v>4</v>
      </c>
      <c r="D76" t="s">
        <v>552</v>
      </c>
      <c r="E76" s="13">
        <v>565</v>
      </c>
      <c r="F76" s="13" t="s">
        <v>553</v>
      </c>
    </row>
    <row r="77" spans="3:6" x14ac:dyDescent="0.3">
      <c r="C77" s="2">
        <v>5</v>
      </c>
      <c r="D77" s="35" t="s">
        <v>554</v>
      </c>
      <c r="E77" s="39">
        <v>510</v>
      </c>
      <c r="F77" s="39" t="s">
        <v>555</v>
      </c>
    </row>
    <row r="78" spans="3:6" x14ac:dyDescent="0.3">
      <c r="C78" s="2">
        <v>6</v>
      </c>
      <c r="D78" t="s">
        <v>556</v>
      </c>
      <c r="E78" s="13">
        <v>480</v>
      </c>
      <c r="F78" s="13" t="s">
        <v>557</v>
      </c>
    </row>
    <row r="79" spans="3:6" x14ac:dyDescent="0.3">
      <c r="C79" s="2">
        <v>7</v>
      </c>
      <c r="D79" s="35" t="s">
        <v>558</v>
      </c>
      <c r="E79" s="39">
        <v>460</v>
      </c>
      <c r="F79" s="39" t="s">
        <v>559</v>
      </c>
    </row>
    <row r="80" spans="3:6" x14ac:dyDescent="0.3">
      <c r="C80" s="2">
        <v>8</v>
      </c>
      <c r="D80" t="s">
        <v>560</v>
      </c>
      <c r="E80" s="13">
        <v>535</v>
      </c>
      <c r="F80" s="13" t="s">
        <v>561</v>
      </c>
    </row>
    <row r="81" spans="3:6" x14ac:dyDescent="0.3">
      <c r="C81" s="2">
        <v>9</v>
      </c>
      <c r="D81" s="35" t="s">
        <v>562</v>
      </c>
      <c r="E81" s="39">
        <v>543</v>
      </c>
      <c r="F81" s="39" t="s">
        <v>563</v>
      </c>
    </row>
    <row r="82" spans="3:6" x14ac:dyDescent="0.3">
      <c r="C82" s="2">
        <v>10</v>
      </c>
      <c r="D82" t="s">
        <v>564</v>
      </c>
      <c r="E82" s="13">
        <v>480</v>
      </c>
      <c r="F82" s="13" t="s">
        <v>565</v>
      </c>
    </row>
    <row r="83" spans="3:6" x14ac:dyDescent="0.3">
      <c r="C83" s="2">
        <v>11</v>
      </c>
      <c r="D83" s="35" t="s">
        <v>118</v>
      </c>
      <c r="E83" s="39">
        <v>580</v>
      </c>
      <c r="F83" s="39" t="s">
        <v>566</v>
      </c>
    </row>
    <row r="84" spans="3:6" x14ac:dyDescent="0.3">
      <c r="C84" s="2">
        <v>12</v>
      </c>
      <c r="D84" t="s">
        <v>567</v>
      </c>
      <c r="E84" s="13">
        <v>625</v>
      </c>
      <c r="F84" s="13" t="s">
        <v>568</v>
      </c>
    </row>
    <row r="85" spans="3:6" x14ac:dyDescent="0.3">
      <c r="C85" s="2">
        <v>13</v>
      </c>
      <c r="D85" s="35" t="s">
        <v>569</v>
      </c>
      <c r="E85" s="39">
        <v>490</v>
      </c>
      <c r="F85" s="39" t="s">
        <v>570</v>
      </c>
    </row>
    <row r="86" spans="3:6" x14ac:dyDescent="0.3">
      <c r="C86" s="2">
        <v>14</v>
      </c>
      <c r="D86" t="s">
        <v>571</v>
      </c>
      <c r="E86" s="13">
        <v>465</v>
      </c>
      <c r="F86" s="13" t="s">
        <v>572</v>
      </c>
    </row>
    <row r="87" spans="3:6" x14ac:dyDescent="0.3">
      <c r="C87" s="2">
        <v>15</v>
      </c>
      <c r="D87" s="35" t="s">
        <v>573</v>
      </c>
      <c r="E87" s="39">
        <v>565</v>
      </c>
      <c r="F87" s="39" t="s">
        <v>574</v>
      </c>
    </row>
    <row r="88" spans="3:6" x14ac:dyDescent="0.3">
      <c r="C88" s="2">
        <v>16</v>
      </c>
      <c r="D88" t="s">
        <v>575</v>
      </c>
      <c r="E88" s="13">
        <v>410</v>
      </c>
      <c r="F88" s="13" t="s">
        <v>576</v>
      </c>
    </row>
    <row r="89" spans="3:6" x14ac:dyDescent="0.3">
      <c r="C89" s="2">
        <v>17</v>
      </c>
      <c r="D89" s="35" t="s">
        <v>577</v>
      </c>
      <c r="E89" s="39">
        <v>410</v>
      </c>
      <c r="F89" s="39" t="s">
        <v>578</v>
      </c>
    </row>
    <row r="90" spans="3:6" x14ac:dyDescent="0.3">
      <c r="C90" s="2">
        <v>18</v>
      </c>
      <c r="D90" t="s">
        <v>579</v>
      </c>
      <c r="E90" s="13">
        <v>435</v>
      </c>
      <c r="F90" s="13" t="s">
        <v>580</v>
      </c>
    </row>
    <row r="91" spans="3:6" x14ac:dyDescent="0.3">
      <c r="C91" s="2">
        <v>19</v>
      </c>
      <c r="D91" s="35" t="s">
        <v>581</v>
      </c>
      <c r="E91" s="39">
        <v>390</v>
      </c>
      <c r="F91" s="39" t="s">
        <v>582</v>
      </c>
    </row>
    <row r="92" spans="3:6" x14ac:dyDescent="0.3">
      <c r="C92" s="2">
        <v>20</v>
      </c>
      <c r="D92" t="s">
        <v>583</v>
      </c>
      <c r="E92" s="13">
        <v>375</v>
      </c>
      <c r="F92" s="13" t="s">
        <v>584</v>
      </c>
    </row>
  </sheetData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AA4BB5-4692-4E88-B379-0F404F92D20D}">
  <dimension ref="B1:K84"/>
  <sheetViews>
    <sheetView workbookViewId="0">
      <selection activeCell="D42" sqref="D42"/>
    </sheetView>
  </sheetViews>
  <sheetFormatPr defaultColWidth="8.88671875" defaultRowHeight="14.4" x14ac:dyDescent="0.3"/>
  <cols>
    <col min="1" max="1" width="8.88671875" style="1"/>
    <col min="2" max="2" width="4.33203125" style="2" customWidth="1"/>
    <col min="3" max="3" width="8.88671875" style="2"/>
    <col min="4" max="4" width="18" style="1" customWidth="1"/>
    <col min="5" max="5" width="13" style="1" customWidth="1"/>
    <col min="6" max="6" width="11.33203125" style="2" bestFit="1" customWidth="1"/>
    <col min="7" max="7" width="8.88671875" style="2"/>
    <col min="8" max="8" width="8.88671875" style="1"/>
    <col min="9" max="11" width="8.88671875" style="2"/>
    <col min="12" max="16384" width="8.88671875" style="1"/>
  </cols>
  <sheetData>
    <row r="1" spans="2:11" x14ac:dyDescent="0.3">
      <c r="F1" s="2">
        <f>+F2+G2</f>
        <v>900</v>
      </c>
    </row>
    <row r="2" spans="2:11" x14ac:dyDescent="0.3">
      <c r="E2" s="9" t="s">
        <v>217</v>
      </c>
      <c r="F2" s="2">
        <f>SUM(F5:F37)</f>
        <v>460</v>
      </c>
      <c r="G2" s="2">
        <f>SUM(G5:G37)</f>
        <v>440</v>
      </c>
    </row>
    <row r="3" spans="2:11" x14ac:dyDescent="0.3">
      <c r="B3" s="2">
        <f>FREQUENCY(B5:B37,1)</f>
        <v>12</v>
      </c>
      <c r="C3" s="2">
        <f>MAX(C5:C37)</f>
        <v>32</v>
      </c>
      <c r="E3" s="9" t="s">
        <v>218</v>
      </c>
      <c r="F3" s="2">
        <f>FREQUENCY(F5:F37,20)</f>
        <v>23</v>
      </c>
      <c r="G3" s="2">
        <f>FREQUENCY(G5:G37,20)</f>
        <v>22</v>
      </c>
      <c r="I3" s="2">
        <f>SUM(I5:I36)</f>
        <v>13</v>
      </c>
      <c r="J3" s="2">
        <f t="shared" ref="J3:K3" si="0">SUM(J5:J36)</f>
        <v>10</v>
      </c>
      <c r="K3" s="2">
        <f t="shared" si="0"/>
        <v>9</v>
      </c>
    </row>
    <row r="4" spans="2:11" x14ac:dyDescent="0.3">
      <c r="B4" s="12" t="s">
        <v>221</v>
      </c>
      <c r="C4" s="2" t="s">
        <v>193</v>
      </c>
      <c r="F4" s="33" t="s">
        <v>342</v>
      </c>
      <c r="G4" s="33" t="s">
        <v>204</v>
      </c>
      <c r="I4" s="40" t="s">
        <v>449</v>
      </c>
      <c r="J4" s="40" t="s">
        <v>451</v>
      </c>
      <c r="K4" s="40" t="s">
        <v>450</v>
      </c>
    </row>
    <row r="5" spans="2:11" x14ac:dyDescent="0.3">
      <c r="B5" s="1"/>
      <c r="C5" s="1">
        <v>1</v>
      </c>
      <c r="D5" s="31" t="s">
        <v>325</v>
      </c>
      <c r="F5" s="60">
        <v>20</v>
      </c>
      <c r="G5" s="21">
        <v>20</v>
      </c>
      <c r="I5" s="21">
        <f>IF(F5+G5=40,1,0)</f>
        <v>1</v>
      </c>
      <c r="J5" s="2">
        <f>IF(F5=20,1,0)-I5</f>
        <v>0</v>
      </c>
      <c r="K5" s="2">
        <f>IF(G5=20,1,0)-I5</f>
        <v>0</v>
      </c>
    </row>
    <row r="6" spans="2:11" x14ac:dyDescent="0.3">
      <c r="B6" s="33">
        <v>1</v>
      </c>
      <c r="C6" s="1">
        <v>2</v>
      </c>
      <c r="D6" s="31" t="s">
        <v>326</v>
      </c>
      <c r="F6" s="64">
        <v>20</v>
      </c>
      <c r="G6" s="4"/>
      <c r="I6" s="2">
        <f t="shared" ref="I6:I36" si="1">IF(F6+G6=40,1,0)</f>
        <v>0</v>
      </c>
      <c r="J6" s="63">
        <f t="shared" ref="J6:J36" si="2">IF(F6=20,1,0)-I6</f>
        <v>1</v>
      </c>
      <c r="K6" s="2">
        <f t="shared" ref="K6:K36" si="3">IF(G6=20,1,0)-I6</f>
        <v>0</v>
      </c>
    </row>
    <row r="7" spans="2:11" x14ac:dyDescent="0.3">
      <c r="B7" s="33">
        <v>1</v>
      </c>
      <c r="C7" s="1">
        <v>3</v>
      </c>
      <c r="D7" s="31" t="s">
        <v>327</v>
      </c>
      <c r="F7" s="64">
        <v>20</v>
      </c>
      <c r="G7" s="4"/>
      <c r="I7" s="2">
        <f t="shared" si="1"/>
        <v>0</v>
      </c>
      <c r="J7" s="63">
        <f t="shared" si="2"/>
        <v>1</v>
      </c>
      <c r="K7" s="2">
        <f t="shared" si="3"/>
        <v>0</v>
      </c>
    </row>
    <row r="8" spans="2:11" x14ac:dyDescent="0.3">
      <c r="C8" s="1">
        <v>4</v>
      </c>
      <c r="D8" s="31" t="s">
        <v>328</v>
      </c>
      <c r="F8" s="60">
        <v>20</v>
      </c>
      <c r="G8" s="21">
        <v>20</v>
      </c>
      <c r="I8" s="21">
        <f t="shared" si="1"/>
        <v>1</v>
      </c>
      <c r="J8" s="2">
        <f t="shared" si="2"/>
        <v>0</v>
      </c>
      <c r="K8" s="2">
        <f t="shared" si="3"/>
        <v>0</v>
      </c>
    </row>
    <row r="9" spans="2:11" x14ac:dyDescent="0.3">
      <c r="B9" s="33">
        <v>1</v>
      </c>
      <c r="C9" s="1">
        <v>5</v>
      </c>
      <c r="D9" s="31" t="s">
        <v>329</v>
      </c>
      <c r="F9" s="64">
        <v>20</v>
      </c>
      <c r="G9" s="4"/>
      <c r="I9" s="2">
        <f t="shared" si="1"/>
        <v>0</v>
      </c>
      <c r="J9" s="63">
        <f t="shared" si="2"/>
        <v>1</v>
      </c>
      <c r="K9" s="2">
        <f t="shared" si="3"/>
        <v>0</v>
      </c>
    </row>
    <row r="10" spans="2:11" x14ac:dyDescent="0.3">
      <c r="C10" s="1">
        <v>6</v>
      </c>
      <c r="D10" s="31" t="s">
        <v>330</v>
      </c>
      <c r="F10" s="60">
        <v>20</v>
      </c>
      <c r="G10" s="21">
        <v>20</v>
      </c>
      <c r="I10" s="21">
        <f t="shared" si="1"/>
        <v>1</v>
      </c>
      <c r="J10" s="2">
        <f t="shared" si="2"/>
        <v>0</v>
      </c>
      <c r="K10" s="2">
        <f t="shared" si="3"/>
        <v>0</v>
      </c>
    </row>
    <row r="11" spans="2:11" x14ac:dyDescent="0.3">
      <c r="C11" s="1">
        <v>7</v>
      </c>
      <c r="D11" s="31" t="s">
        <v>331</v>
      </c>
      <c r="F11" s="60">
        <v>20</v>
      </c>
      <c r="G11" s="21">
        <v>20</v>
      </c>
      <c r="I11" s="21">
        <f t="shared" si="1"/>
        <v>1</v>
      </c>
      <c r="J11" s="2">
        <f t="shared" si="2"/>
        <v>0</v>
      </c>
      <c r="K11" s="2">
        <f t="shared" si="3"/>
        <v>0</v>
      </c>
    </row>
    <row r="12" spans="2:11" x14ac:dyDescent="0.3">
      <c r="C12" s="1">
        <v>8</v>
      </c>
      <c r="D12" s="31" t="s">
        <v>332</v>
      </c>
      <c r="F12" s="64">
        <v>20</v>
      </c>
      <c r="G12" s="4"/>
      <c r="I12" s="2">
        <f t="shared" si="1"/>
        <v>0</v>
      </c>
      <c r="J12" s="63">
        <f t="shared" si="2"/>
        <v>1</v>
      </c>
      <c r="K12" s="2">
        <f t="shared" si="3"/>
        <v>0</v>
      </c>
    </row>
    <row r="13" spans="2:11" x14ac:dyDescent="0.3">
      <c r="C13" s="1">
        <v>9</v>
      </c>
      <c r="D13" s="31" t="s">
        <v>333</v>
      </c>
      <c r="F13" s="60">
        <v>20</v>
      </c>
      <c r="G13" s="21">
        <v>20</v>
      </c>
      <c r="I13" s="21">
        <f t="shared" si="1"/>
        <v>1</v>
      </c>
      <c r="J13" s="2">
        <f t="shared" si="2"/>
        <v>0</v>
      </c>
      <c r="K13" s="2">
        <f t="shared" si="3"/>
        <v>0</v>
      </c>
    </row>
    <row r="14" spans="2:11" x14ac:dyDescent="0.3">
      <c r="C14" s="1">
        <v>10</v>
      </c>
      <c r="D14" s="31" t="s">
        <v>334</v>
      </c>
      <c r="F14" s="60">
        <v>20</v>
      </c>
      <c r="G14" s="21">
        <v>20</v>
      </c>
      <c r="I14" s="21">
        <f t="shared" si="1"/>
        <v>1</v>
      </c>
      <c r="J14" s="2">
        <f t="shared" si="2"/>
        <v>0</v>
      </c>
      <c r="K14" s="2">
        <f t="shared" si="3"/>
        <v>0</v>
      </c>
    </row>
    <row r="15" spans="2:11" x14ac:dyDescent="0.3">
      <c r="C15" s="1">
        <v>11</v>
      </c>
      <c r="D15" s="31" t="s">
        <v>335</v>
      </c>
      <c r="F15" s="60">
        <v>20</v>
      </c>
      <c r="G15" s="21">
        <v>20</v>
      </c>
      <c r="I15" s="21">
        <f t="shared" si="1"/>
        <v>1</v>
      </c>
      <c r="J15" s="2">
        <f t="shared" si="2"/>
        <v>0</v>
      </c>
      <c r="K15" s="2">
        <f t="shared" si="3"/>
        <v>0</v>
      </c>
    </row>
    <row r="16" spans="2:11" x14ac:dyDescent="0.3">
      <c r="C16" s="1">
        <v>12</v>
      </c>
      <c r="D16" s="31" t="s">
        <v>336</v>
      </c>
      <c r="F16" s="64">
        <v>20</v>
      </c>
      <c r="G16" s="4"/>
      <c r="I16" s="2">
        <f t="shared" si="1"/>
        <v>0</v>
      </c>
      <c r="J16" s="63">
        <f t="shared" si="2"/>
        <v>1</v>
      </c>
      <c r="K16" s="2">
        <f t="shared" si="3"/>
        <v>0</v>
      </c>
    </row>
    <row r="17" spans="2:11" x14ac:dyDescent="0.3">
      <c r="C17" s="1">
        <v>13</v>
      </c>
      <c r="D17" s="31" t="s">
        <v>337</v>
      </c>
      <c r="F17" s="64">
        <v>20</v>
      </c>
      <c r="G17" s="4"/>
      <c r="I17" s="2">
        <f t="shared" si="1"/>
        <v>0</v>
      </c>
      <c r="J17" s="63">
        <f t="shared" si="2"/>
        <v>1</v>
      </c>
      <c r="K17" s="2">
        <f t="shared" si="3"/>
        <v>0</v>
      </c>
    </row>
    <row r="18" spans="2:11" x14ac:dyDescent="0.3">
      <c r="C18" s="1">
        <v>14</v>
      </c>
      <c r="D18" s="31" t="s">
        <v>338</v>
      </c>
      <c r="F18" s="64">
        <v>20</v>
      </c>
      <c r="G18" s="4"/>
      <c r="I18" s="2">
        <f t="shared" si="1"/>
        <v>0</v>
      </c>
      <c r="J18" s="63">
        <f t="shared" si="2"/>
        <v>1</v>
      </c>
      <c r="K18" s="2">
        <f t="shared" si="3"/>
        <v>0</v>
      </c>
    </row>
    <row r="19" spans="2:11" x14ac:dyDescent="0.3">
      <c r="C19" s="1">
        <v>15</v>
      </c>
      <c r="D19" s="31" t="s">
        <v>339</v>
      </c>
      <c r="F19" s="60">
        <v>20</v>
      </c>
      <c r="G19" s="21">
        <v>20</v>
      </c>
      <c r="I19" s="21">
        <f t="shared" si="1"/>
        <v>1</v>
      </c>
      <c r="J19" s="2">
        <f t="shared" si="2"/>
        <v>0</v>
      </c>
      <c r="K19" s="2">
        <f t="shared" si="3"/>
        <v>0</v>
      </c>
    </row>
    <row r="20" spans="2:11" x14ac:dyDescent="0.3">
      <c r="C20" s="1">
        <v>16</v>
      </c>
      <c r="D20" s="31" t="s">
        <v>340</v>
      </c>
      <c r="F20" s="60">
        <v>20</v>
      </c>
      <c r="G20" s="21">
        <v>20</v>
      </c>
      <c r="I20" s="21">
        <f t="shared" si="1"/>
        <v>1</v>
      </c>
      <c r="J20" s="2">
        <f t="shared" si="2"/>
        <v>0</v>
      </c>
      <c r="K20" s="2">
        <f t="shared" si="3"/>
        <v>0</v>
      </c>
    </row>
    <row r="21" spans="2:11" x14ac:dyDescent="0.3">
      <c r="C21" s="1">
        <v>17</v>
      </c>
      <c r="D21" s="31" t="s">
        <v>341</v>
      </c>
      <c r="F21" s="60">
        <v>20</v>
      </c>
      <c r="G21" s="21">
        <v>20</v>
      </c>
      <c r="I21" s="21">
        <f t="shared" si="1"/>
        <v>1</v>
      </c>
      <c r="J21" s="2">
        <f t="shared" si="2"/>
        <v>0</v>
      </c>
      <c r="K21" s="2">
        <f t="shared" si="3"/>
        <v>0</v>
      </c>
    </row>
    <row r="22" spans="2:11" x14ac:dyDescent="0.3">
      <c r="B22" s="2">
        <v>1</v>
      </c>
      <c r="C22" s="1">
        <v>18</v>
      </c>
      <c r="D22" s="31" t="s">
        <v>437</v>
      </c>
      <c r="F22" s="64">
        <v>20</v>
      </c>
      <c r="G22" s="4"/>
      <c r="I22" s="2">
        <f t="shared" si="1"/>
        <v>0</v>
      </c>
      <c r="J22" s="63">
        <f t="shared" si="2"/>
        <v>1</v>
      </c>
      <c r="K22" s="2">
        <f t="shared" si="3"/>
        <v>0</v>
      </c>
    </row>
    <row r="23" spans="2:11" x14ac:dyDescent="0.3">
      <c r="C23" s="1">
        <v>19</v>
      </c>
      <c r="D23" s="31" t="s">
        <v>438</v>
      </c>
      <c r="F23" s="60">
        <v>20</v>
      </c>
      <c r="G23" s="21">
        <v>20</v>
      </c>
      <c r="I23" s="21">
        <f t="shared" si="1"/>
        <v>1</v>
      </c>
      <c r="J23" s="2">
        <f t="shared" si="2"/>
        <v>0</v>
      </c>
      <c r="K23" s="2">
        <f t="shared" si="3"/>
        <v>0</v>
      </c>
    </row>
    <row r="24" spans="2:11" x14ac:dyDescent="0.3">
      <c r="C24" s="1">
        <v>20</v>
      </c>
      <c r="D24" s="31" t="s">
        <v>343</v>
      </c>
      <c r="F24" s="4"/>
      <c r="G24" s="61">
        <v>20</v>
      </c>
      <c r="I24" s="2">
        <f t="shared" si="1"/>
        <v>0</v>
      </c>
      <c r="J24" s="2">
        <f t="shared" si="2"/>
        <v>0</v>
      </c>
      <c r="K24" s="62">
        <f t="shared" si="3"/>
        <v>1</v>
      </c>
    </row>
    <row r="25" spans="2:11" x14ac:dyDescent="0.3">
      <c r="B25" s="33">
        <v>1</v>
      </c>
      <c r="C25" s="1">
        <v>21</v>
      </c>
      <c r="D25" s="31" t="s">
        <v>344</v>
      </c>
      <c r="F25" s="4"/>
      <c r="G25" s="61">
        <v>20</v>
      </c>
      <c r="I25" s="2">
        <f t="shared" si="1"/>
        <v>0</v>
      </c>
      <c r="J25" s="2">
        <f t="shared" si="2"/>
        <v>0</v>
      </c>
      <c r="K25" s="62">
        <f t="shared" si="3"/>
        <v>1</v>
      </c>
    </row>
    <row r="26" spans="2:11" x14ac:dyDescent="0.3">
      <c r="B26" s="33">
        <v>1</v>
      </c>
      <c r="C26" s="1">
        <v>22</v>
      </c>
      <c r="D26" s="31" t="s">
        <v>443</v>
      </c>
      <c r="F26" s="60">
        <v>20</v>
      </c>
      <c r="G26" s="21">
        <v>20</v>
      </c>
      <c r="I26" s="21">
        <f t="shared" si="1"/>
        <v>1</v>
      </c>
      <c r="J26" s="2">
        <f t="shared" si="2"/>
        <v>0</v>
      </c>
      <c r="K26" s="2">
        <f t="shared" si="3"/>
        <v>0</v>
      </c>
    </row>
    <row r="27" spans="2:11" x14ac:dyDescent="0.3">
      <c r="C27" s="1">
        <v>23</v>
      </c>
      <c r="D27" s="31" t="s">
        <v>345</v>
      </c>
      <c r="F27" s="60">
        <v>20</v>
      </c>
      <c r="G27" s="21">
        <v>20</v>
      </c>
      <c r="I27" s="21">
        <f t="shared" si="1"/>
        <v>1</v>
      </c>
      <c r="J27" s="2">
        <f t="shared" si="2"/>
        <v>0</v>
      </c>
      <c r="K27" s="2">
        <f t="shared" si="3"/>
        <v>0</v>
      </c>
    </row>
    <row r="28" spans="2:11" x14ac:dyDescent="0.3">
      <c r="C28" s="1">
        <v>24</v>
      </c>
      <c r="D28" s="31" t="s">
        <v>346</v>
      </c>
      <c r="F28" s="4"/>
      <c r="G28" s="61">
        <v>20</v>
      </c>
      <c r="I28" s="2">
        <f t="shared" si="1"/>
        <v>0</v>
      </c>
      <c r="J28" s="2">
        <f t="shared" si="2"/>
        <v>0</v>
      </c>
      <c r="K28" s="62">
        <f t="shared" si="3"/>
        <v>1</v>
      </c>
    </row>
    <row r="29" spans="2:11" x14ac:dyDescent="0.3">
      <c r="B29" s="33">
        <v>1</v>
      </c>
      <c r="C29" s="1">
        <v>25</v>
      </c>
      <c r="D29" s="31" t="s">
        <v>347</v>
      </c>
      <c r="F29" s="4"/>
      <c r="G29" s="61">
        <v>20</v>
      </c>
      <c r="I29" s="2">
        <f t="shared" si="1"/>
        <v>0</v>
      </c>
      <c r="J29" s="2">
        <f t="shared" si="2"/>
        <v>0</v>
      </c>
      <c r="K29" s="62">
        <f t="shared" si="3"/>
        <v>1</v>
      </c>
    </row>
    <row r="30" spans="2:11" x14ac:dyDescent="0.3">
      <c r="C30" s="1">
        <v>26</v>
      </c>
      <c r="D30" s="31" t="s">
        <v>348</v>
      </c>
      <c r="F30" s="4"/>
      <c r="G30" s="61">
        <v>20</v>
      </c>
      <c r="I30" s="2">
        <f t="shared" si="1"/>
        <v>0</v>
      </c>
      <c r="J30" s="2">
        <f t="shared" si="2"/>
        <v>0</v>
      </c>
      <c r="K30" s="62">
        <f t="shared" si="3"/>
        <v>1</v>
      </c>
    </row>
    <row r="31" spans="2:11" x14ac:dyDescent="0.3">
      <c r="B31" s="33">
        <v>1</v>
      </c>
      <c r="C31" s="1">
        <v>27</v>
      </c>
      <c r="D31" s="31" t="s">
        <v>349</v>
      </c>
      <c r="F31" s="4"/>
      <c r="G31" s="61">
        <v>20</v>
      </c>
      <c r="I31" s="2">
        <f t="shared" si="1"/>
        <v>0</v>
      </c>
      <c r="J31" s="2">
        <f t="shared" si="2"/>
        <v>0</v>
      </c>
      <c r="K31" s="62">
        <f t="shared" si="3"/>
        <v>1</v>
      </c>
    </row>
    <row r="32" spans="2:11" x14ac:dyDescent="0.3">
      <c r="B32" s="33">
        <v>1</v>
      </c>
      <c r="C32" s="1">
        <v>28</v>
      </c>
      <c r="D32" s="31" t="s">
        <v>350</v>
      </c>
      <c r="F32" s="4"/>
      <c r="G32" s="61">
        <v>20</v>
      </c>
      <c r="I32" s="2">
        <f t="shared" si="1"/>
        <v>0</v>
      </c>
      <c r="J32" s="2">
        <f t="shared" si="2"/>
        <v>0</v>
      </c>
      <c r="K32" s="62">
        <f t="shared" si="3"/>
        <v>1</v>
      </c>
    </row>
    <row r="33" spans="2:11" x14ac:dyDescent="0.3">
      <c r="B33" s="33">
        <v>1</v>
      </c>
      <c r="C33" s="1">
        <v>29</v>
      </c>
      <c r="D33" s="31" t="s">
        <v>439</v>
      </c>
      <c r="F33" s="4"/>
      <c r="G33" s="61">
        <v>20</v>
      </c>
      <c r="I33" s="2">
        <f t="shared" si="1"/>
        <v>0</v>
      </c>
      <c r="J33" s="2">
        <f t="shared" si="2"/>
        <v>0</v>
      </c>
      <c r="K33" s="62">
        <f t="shared" si="3"/>
        <v>1</v>
      </c>
    </row>
    <row r="34" spans="2:11" x14ac:dyDescent="0.3">
      <c r="B34" s="33"/>
      <c r="C34" s="1">
        <v>30</v>
      </c>
      <c r="D34" s="37" t="s">
        <v>444</v>
      </c>
      <c r="F34" s="4"/>
      <c r="G34" s="61">
        <v>20</v>
      </c>
      <c r="I34" s="2">
        <f t="shared" si="1"/>
        <v>0</v>
      </c>
      <c r="J34" s="2">
        <f t="shared" si="2"/>
        <v>0</v>
      </c>
      <c r="K34" s="62">
        <f t="shared" si="3"/>
        <v>1</v>
      </c>
    </row>
    <row r="35" spans="2:11" x14ac:dyDescent="0.3">
      <c r="B35" s="33">
        <v>1</v>
      </c>
      <c r="C35" s="1">
        <v>31</v>
      </c>
      <c r="D35" s="38" t="s">
        <v>445</v>
      </c>
      <c r="F35" s="63">
        <v>20</v>
      </c>
      <c r="G35" s="32"/>
      <c r="I35" s="2">
        <f t="shared" si="1"/>
        <v>0</v>
      </c>
      <c r="J35" s="63">
        <f t="shared" si="2"/>
        <v>1</v>
      </c>
      <c r="K35" s="2">
        <f t="shared" si="3"/>
        <v>0</v>
      </c>
    </row>
    <row r="36" spans="2:11" x14ac:dyDescent="0.3">
      <c r="B36" s="27">
        <v>1</v>
      </c>
      <c r="C36" s="1">
        <v>32</v>
      </c>
      <c r="D36" s="38" t="s">
        <v>446</v>
      </c>
      <c r="E36" s="6"/>
      <c r="F36" s="63">
        <v>20</v>
      </c>
      <c r="G36" s="32"/>
      <c r="I36" s="2">
        <f t="shared" si="1"/>
        <v>0</v>
      </c>
      <c r="J36" s="63">
        <f t="shared" si="2"/>
        <v>1</v>
      </c>
      <c r="K36" s="2">
        <f t="shared" si="3"/>
        <v>0</v>
      </c>
    </row>
    <row r="37" spans="2:11" x14ac:dyDescent="0.3">
      <c r="D37" s="37"/>
      <c r="E37" s="6"/>
      <c r="F37" s="4"/>
      <c r="G37" s="4"/>
    </row>
    <row r="38" spans="2:11" x14ac:dyDescent="0.3">
      <c r="E38" s="6"/>
    </row>
    <row r="39" spans="2:11" x14ac:dyDescent="0.3">
      <c r="E39" s="6"/>
    </row>
    <row r="40" spans="2:11" x14ac:dyDescent="0.3">
      <c r="E40" s="6"/>
    </row>
    <row r="42" spans="2:11" x14ac:dyDescent="0.3">
      <c r="C42" s="2" t="s">
        <v>194</v>
      </c>
      <c r="D42" s="96" t="s">
        <v>204</v>
      </c>
    </row>
    <row r="43" spans="2:11" x14ac:dyDescent="0.3">
      <c r="C43" s="2">
        <v>1</v>
      </c>
      <c r="D43" s="35" t="s">
        <v>403</v>
      </c>
      <c r="E43" s="39">
        <v>1091</v>
      </c>
      <c r="F43" s="42" t="s">
        <v>404</v>
      </c>
    </row>
    <row r="44" spans="2:11" x14ac:dyDescent="0.3">
      <c r="C44" s="2">
        <v>2</v>
      </c>
      <c r="D44" t="s">
        <v>405</v>
      </c>
      <c r="E44" s="13">
        <v>960</v>
      </c>
      <c r="F44" s="19" t="s">
        <v>406</v>
      </c>
    </row>
    <row r="45" spans="2:11" x14ac:dyDescent="0.3">
      <c r="C45" s="2">
        <v>3</v>
      </c>
      <c r="D45" s="35" t="s">
        <v>407</v>
      </c>
      <c r="E45" s="39">
        <v>1020</v>
      </c>
      <c r="F45" s="42" t="s">
        <v>408</v>
      </c>
    </row>
    <row r="46" spans="2:11" x14ac:dyDescent="0.3">
      <c r="C46" s="2">
        <v>4</v>
      </c>
      <c r="D46" t="s">
        <v>409</v>
      </c>
      <c r="E46" s="13">
        <v>975</v>
      </c>
      <c r="F46" s="19" t="s">
        <v>410</v>
      </c>
    </row>
    <row r="47" spans="2:11" x14ac:dyDescent="0.3">
      <c r="C47" s="2">
        <v>5</v>
      </c>
      <c r="D47" s="35" t="s">
        <v>411</v>
      </c>
      <c r="E47" s="39">
        <v>1070</v>
      </c>
      <c r="F47" s="42" t="s">
        <v>412</v>
      </c>
    </row>
    <row r="48" spans="2:11" x14ac:dyDescent="0.3">
      <c r="C48" s="2">
        <v>6</v>
      </c>
      <c r="D48" t="s">
        <v>413</v>
      </c>
      <c r="E48" s="13">
        <v>645</v>
      </c>
      <c r="F48" s="19" t="s">
        <v>414</v>
      </c>
    </row>
    <row r="49" spans="3:6" x14ac:dyDescent="0.3">
      <c r="C49" s="2">
        <v>7</v>
      </c>
      <c r="D49" s="35" t="s">
        <v>415</v>
      </c>
      <c r="E49" s="39">
        <v>645</v>
      </c>
      <c r="F49" s="42" t="s">
        <v>416</v>
      </c>
    </row>
    <row r="50" spans="3:6" x14ac:dyDescent="0.3">
      <c r="C50" s="2">
        <v>8</v>
      </c>
      <c r="D50" t="s">
        <v>417</v>
      </c>
      <c r="E50" s="13">
        <v>680</v>
      </c>
      <c r="F50" s="19" t="s">
        <v>418</v>
      </c>
    </row>
    <row r="51" spans="3:6" x14ac:dyDescent="0.3">
      <c r="C51" s="2">
        <v>9</v>
      </c>
      <c r="D51" s="35" t="s">
        <v>419</v>
      </c>
      <c r="E51" s="39">
        <v>665</v>
      </c>
      <c r="F51" s="42" t="s">
        <v>420</v>
      </c>
    </row>
    <row r="52" spans="3:6" x14ac:dyDescent="0.3">
      <c r="C52" s="2">
        <v>10</v>
      </c>
      <c r="D52" t="s">
        <v>421</v>
      </c>
      <c r="E52" s="13">
        <v>600</v>
      </c>
      <c r="F52" s="19" t="s">
        <v>422</v>
      </c>
    </row>
    <row r="53" spans="3:6" x14ac:dyDescent="0.3">
      <c r="C53" s="2">
        <v>11</v>
      </c>
      <c r="D53" s="35" t="s">
        <v>423</v>
      </c>
      <c r="E53" s="39">
        <v>740</v>
      </c>
      <c r="F53" s="42" t="s">
        <v>424</v>
      </c>
    </row>
    <row r="54" spans="3:6" x14ac:dyDescent="0.3">
      <c r="C54" s="2">
        <v>12</v>
      </c>
      <c r="D54" t="s">
        <v>116</v>
      </c>
      <c r="E54" s="13">
        <v>741</v>
      </c>
      <c r="F54" s="19" t="s">
        <v>425</v>
      </c>
    </row>
    <row r="55" spans="3:6" x14ac:dyDescent="0.3">
      <c r="C55" s="2">
        <v>13</v>
      </c>
      <c r="D55" s="35" t="s">
        <v>426</v>
      </c>
      <c r="E55" s="39">
        <v>615</v>
      </c>
      <c r="F55" s="42" t="s">
        <v>427</v>
      </c>
    </row>
    <row r="56" spans="3:6" x14ac:dyDescent="0.3">
      <c r="C56" s="2">
        <v>14</v>
      </c>
      <c r="D56" t="s">
        <v>428</v>
      </c>
      <c r="E56" s="13">
        <v>725</v>
      </c>
      <c r="F56" s="19" t="s">
        <v>429</v>
      </c>
    </row>
    <row r="57" spans="3:6" x14ac:dyDescent="0.3">
      <c r="C57" s="2">
        <v>15</v>
      </c>
      <c r="D57" s="35" t="s">
        <v>117</v>
      </c>
      <c r="E57" s="39">
        <v>1084</v>
      </c>
      <c r="F57" s="42" t="s">
        <v>430</v>
      </c>
    </row>
    <row r="58" spans="3:6" x14ac:dyDescent="0.3">
      <c r="C58" s="2">
        <v>16</v>
      </c>
      <c r="D58" t="s">
        <v>142</v>
      </c>
      <c r="E58" s="13">
        <v>953</v>
      </c>
      <c r="F58" s="19" t="s">
        <v>431</v>
      </c>
    </row>
    <row r="59" spans="3:6" x14ac:dyDescent="0.3">
      <c r="C59" s="2">
        <v>17</v>
      </c>
      <c r="D59" s="35" t="s">
        <v>432</v>
      </c>
      <c r="E59" s="39">
        <v>855</v>
      </c>
      <c r="F59" s="42" t="s">
        <v>433</v>
      </c>
    </row>
    <row r="60" spans="3:6" x14ac:dyDescent="0.3">
      <c r="C60" s="2">
        <v>18</v>
      </c>
      <c r="D60" t="s">
        <v>135</v>
      </c>
      <c r="E60" s="13">
        <v>956</v>
      </c>
      <c r="F60" s="19" t="s">
        <v>434</v>
      </c>
    </row>
    <row r="61" spans="3:6" x14ac:dyDescent="0.3">
      <c r="C61" s="2">
        <v>19</v>
      </c>
      <c r="D61" s="35" t="s">
        <v>120</v>
      </c>
      <c r="E61" s="39">
        <v>1072</v>
      </c>
      <c r="F61" s="42" t="s">
        <v>435</v>
      </c>
    </row>
    <row r="62" spans="3:6" x14ac:dyDescent="0.3">
      <c r="C62" s="2">
        <v>20</v>
      </c>
      <c r="D62" t="s">
        <v>2</v>
      </c>
      <c r="E62" s="13">
        <v>1040</v>
      </c>
      <c r="F62" s="19" t="s">
        <v>436</v>
      </c>
    </row>
    <row r="63" spans="3:6" x14ac:dyDescent="0.3">
      <c r="E63" s="2"/>
      <c r="F63" s="43"/>
    </row>
    <row r="64" spans="3:6" x14ac:dyDescent="0.3">
      <c r="D64" s="96" t="s">
        <v>206</v>
      </c>
      <c r="E64" s="2"/>
      <c r="F64" s="43"/>
    </row>
    <row r="65" spans="3:7" x14ac:dyDescent="0.3">
      <c r="C65" s="2">
        <v>1</v>
      </c>
      <c r="D65" s="35" t="s">
        <v>363</v>
      </c>
      <c r="E65" s="39">
        <v>530</v>
      </c>
      <c r="F65" s="42" t="s">
        <v>364</v>
      </c>
      <c r="G65" s="1"/>
    </row>
    <row r="66" spans="3:7" x14ac:dyDescent="0.3">
      <c r="C66" s="2">
        <v>2</v>
      </c>
      <c r="D66" t="s">
        <v>365</v>
      </c>
      <c r="E66" s="13">
        <v>540</v>
      </c>
      <c r="F66" s="19" t="s">
        <v>366</v>
      </c>
      <c r="G66" s="1"/>
    </row>
    <row r="67" spans="3:7" x14ac:dyDescent="0.3">
      <c r="C67" s="2">
        <v>3</v>
      </c>
      <c r="D67" s="35" t="s">
        <v>367</v>
      </c>
      <c r="E67" s="39">
        <v>470</v>
      </c>
      <c r="F67" s="42" t="s">
        <v>368</v>
      </c>
      <c r="G67" s="1"/>
    </row>
    <row r="68" spans="3:7" x14ac:dyDescent="0.3">
      <c r="C68" s="2">
        <v>4</v>
      </c>
      <c r="D68" t="s">
        <v>369</v>
      </c>
      <c r="E68" s="13">
        <v>440</v>
      </c>
      <c r="F68" s="19" t="s">
        <v>370</v>
      </c>
      <c r="G68" s="1"/>
    </row>
    <row r="69" spans="3:7" x14ac:dyDescent="0.3">
      <c r="C69" s="2">
        <v>5</v>
      </c>
      <c r="D69" s="35" t="s">
        <v>371</v>
      </c>
      <c r="E69" s="39">
        <v>400</v>
      </c>
      <c r="F69" s="42" t="s">
        <v>372</v>
      </c>
      <c r="G69" s="1"/>
    </row>
    <row r="70" spans="3:7" x14ac:dyDescent="0.3">
      <c r="C70" s="2">
        <v>6</v>
      </c>
      <c r="D70" t="s">
        <v>373</v>
      </c>
      <c r="E70" s="13">
        <v>400</v>
      </c>
      <c r="F70" s="19" t="s">
        <v>374</v>
      </c>
      <c r="G70" s="1"/>
    </row>
    <row r="71" spans="3:7" x14ac:dyDescent="0.3">
      <c r="C71" s="2">
        <v>7</v>
      </c>
      <c r="D71" s="35" t="s">
        <v>375</v>
      </c>
      <c r="E71" s="39">
        <v>390</v>
      </c>
      <c r="F71" s="42" t="s">
        <v>376</v>
      </c>
      <c r="G71" s="1"/>
    </row>
    <row r="72" spans="3:7" x14ac:dyDescent="0.3">
      <c r="C72" s="2">
        <v>8</v>
      </c>
      <c r="D72" t="s">
        <v>377</v>
      </c>
      <c r="E72" s="13">
        <v>525</v>
      </c>
      <c r="F72" s="19" t="s">
        <v>378</v>
      </c>
      <c r="G72" s="1"/>
    </row>
    <row r="73" spans="3:7" x14ac:dyDescent="0.3">
      <c r="C73" s="2">
        <v>9</v>
      </c>
      <c r="D73" s="35" t="s">
        <v>379</v>
      </c>
      <c r="E73" s="39">
        <v>475</v>
      </c>
      <c r="F73" s="42" t="s">
        <v>380</v>
      </c>
      <c r="G73" s="1"/>
    </row>
    <row r="74" spans="3:7" x14ac:dyDescent="0.3">
      <c r="C74" s="2">
        <v>10</v>
      </c>
      <c r="D74" t="s">
        <v>381</v>
      </c>
      <c r="E74" s="13">
        <v>490</v>
      </c>
      <c r="F74" s="19" t="s">
        <v>382</v>
      </c>
      <c r="G74" s="1"/>
    </row>
    <row r="75" spans="3:7" x14ac:dyDescent="0.3">
      <c r="C75" s="2">
        <v>11</v>
      </c>
      <c r="D75" s="35" t="s">
        <v>383</v>
      </c>
      <c r="E75" s="39">
        <v>445</v>
      </c>
      <c r="F75" s="42" t="s">
        <v>384</v>
      </c>
      <c r="G75" s="1"/>
    </row>
    <row r="76" spans="3:7" x14ac:dyDescent="0.3">
      <c r="C76" s="2">
        <v>12</v>
      </c>
      <c r="D76" t="s">
        <v>385</v>
      </c>
      <c r="E76" s="13">
        <v>520</v>
      </c>
      <c r="F76" s="19" t="s">
        <v>386</v>
      </c>
      <c r="G76" s="1"/>
    </row>
    <row r="77" spans="3:7" x14ac:dyDescent="0.3">
      <c r="C77" s="2">
        <v>13</v>
      </c>
      <c r="D77" s="35" t="s">
        <v>387</v>
      </c>
      <c r="E77" s="39">
        <v>555</v>
      </c>
      <c r="F77" s="42" t="s">
        <v>388</v>
      </c>
      <c r="G77" s="1"/>
    </row>
    <row r="78" spans="3:7" x14ac:dyDescent="0.3">
      <c r="C78" s="2">
        <v>14</v>
      </c>
      <c r="D78" t="s">
        <v>389</v>
      </c>
      <c r="E78" s="13">
        <v>500</v>
      </c>
      <c r="F78" s="19" t="s">
        <v>390</v>
      </c>
      <c r="G78" s="1"/>
    </row>
    <row r="79" spans="3:7" x14ac:dyDescent="0.3">
      <c r="C79" s="2">
        <v>15</v>
      </c>
      <c r="D79" s="35" t="s">
        <v>391</v>
      </c>
      <c r="E79" s="39">
        <v>530</v>
      </c>
      <c r="F79" s="42" t="s">
        <v>392</v>
      </c>
      <c r="G79" s="1"/>
    </row>
    <row r="80" spans="3:7" x14ac:dyDescent="0.3">
      <c r="C80" s="2">
        <v>16</v>
      </c>
      <c r="D80" t="s">
        <v>393</v>
      </c>
      <c r="E80" s="13">
        <v>515</v>
      </c>
      <c r="F80" s="19" t="s">
        <v>394</v>
      </c>
      <c r="G80" s="1"/>
    </row>
    <row r="81" spans="3:7" x14ac:dyDescent="0.3">
      <c r="C81" s="2">
        <v>17</v>
      </c>
      <c r="D81" s="35" t="s">
        <v>395</v>
      </c>
      <c r="E81" s="39">
        <v>510</v>
      </c>
      <c r="F81" s="42" t="s">
        <v>396</v>
      </c>
      <c r="G81" s="1"/>
    </row>
    <row r="82" spans="3:7" x14ac:dyDescent="0.3">
      <c r="C82" s="2">
        <v>18</v>
      </c>
      <c r="D82" t="s">
        <v>397</v>
      </c>
      <c r="E82" s="13">
        <v>585</v>
      </c>
      <c r="F82" s="19" t="s">
        <v>398</v>
      </c>
      <c r="G82" s="1"/>
    </row>
    <row r="83" spans="3:7" x14ac:dyDescent="0.3">
      <c r="C83" s="2">
        <v>19</v>
      </c>
      <c r="D83" s="35" t="s">
        <v>399</v>
      </c>
      <c r="E83" s="39">
        <v>470</v>
      </c>
      <c r="F83" s="42" t="s">
        <v>400</v>
      </c>
      <c r="G83" s="1"/>
    </row>
    <row r="84" spans="3:7" x14ac:dyDescent="0.3">
      <c r="C84" s="2">
        <v>20</v>
      </c>
      <c r="D84" t="s">
        <v>401</v>
      </c>
      <c r="E84" s="13">
        <v>435</v>
      </c>
      <c r="F84" s="19" t="s">
        <v>402</v>
      </c>
      <c r="G84" s="1"/>
    </row>
  </sheetData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H84"/>
  <sheetViews>
    <sheetView workbookViewId="0">
      <selection activeCell="D65" sqref="D65"/>
    </sheetView>
  </sheetViews>
  <sheetFormatPr defaultColWidth="8.88671875" defaultRowHeight="14.4" x14ac:dyDescent="0.3"/>
  <cols>
    <col min="1" max="1" width="8.88671875" style="1"/>
    <col min="2" max="2" width="4.33203125" style="2" customWidth="1"/>
    <col min="3" max="3" width="8.88671875" style="2"/>
    <col min="4" max="4" width="12.88671875" style="1" customWidth="1"/>
    <col min="5" max="5" width="13" style="1" customWidth="1"/>
    <col min="6" max="6" width="11.33203125" style="2" bestFit="1" customWidth="1"/>
    <col min="7" max="7" width="8.88671875" style="2"/>
    <col min="8" max="8" width="14.44140625" style="2" bestFit="1" customWidth="1"/>
    <col min="9" max="16384" width="8.88671875" style="1"/>
  </cols>
  <sheetData>
    <row r="1" spans="2:8" x14ac:dyDescent="0.3">
      <c r="F1" s="2">
        <f>+F2+G2+H2</f>
        <v>719</v>
      </c>
    </row>
    <row r="2" spans="2:8" x14ac:dyDescent="0.3">
      <c r="E2" s="9" t="s">
        <v>217</v>
      </c>
      <c r="F2" s="2">
        <f>SUM(F5:F28)</f>
        <v>360</v>
      </c>
      <c r="G2" s="2">
        <f>SUM(G5:G28)</f>
        <v>99</v>
      </c>
      <c r="H2" s="2">
        <f t="shared" ref="H2" si="0">SUM(H5:H28)</f>
        <v>260</v>
      </c>
    </row>
    <row r="3" spans="2:8" x14ac:dyDescent="0.3">
      <c r="B3" s="2">
        <f>FREQUENCY(B5:B28,1)</f>
        <v>12</v>
      </c>
      <c r="C3" s="2">
        <f>MAX(C5:C28)</f>
        <v>24</v>
      </c>
      <c r="E3" s="9" t="s">
        <v>218</v>
      </c>
      <c r="F3" s="2">
        <f>FREQUENCY(F5:F28,20)</f>
        <v>18</v>
      </c>
      <c r="G3" s="2">
        <f t="shared" ref="G3:H3" si="1">FREQUENCY(G5:G28,20)</f>
        <v>11</v>
      </c>
      <c r="H3" s="2">
        <f t="shared" si="1"/>
        <v>13</v>
      </c>
    </row>
    <row r="4" spans="2:8" x14ac:dyDescent="0.3">
      <c r="B4" s="12" t="s">
        <v>221</v>
      </c>
      <c r="C4" s="2" t="s">
        <v>193</v>
      </c>
      <c r="F4" s="8" t="s">
        <v>204</v>
      </c>
      <c r="G4" s="8" t="s">
        <v>205</v>
      </c>
      <c r="H4" s="8" t="s">
        <v>206</v>
      </c>
    </row>
    <row r="5" spans="2:8" x14ac:dyDescent="0.3">
      <c r="B5" s="10">
        <v>1</v>
      </c>
      <c r="C5" s="2">
        <v>1</v>
      </c>
      <c r="D5" s="6" t="s">
        <v>197</v>
      </c>
      <c r="E5" s="6" t="s">
        <v>216</v>
      </c>
      <c r="F5" s="21">
        <v>20</v>
      </c>
      <c r="G5" s="21">
        <v>9</v>
      </c>
    </row>
    <row r="6" spans="2:8" x14ac:dyDescent="0.3">
      <c r="C6" s="2">
        <v>2</v>
      </c>
      <c r="D6" s="6" t="s">
        <v>19</v>
      </c>
      <c r="E6" s="6" t="s">
        <v>20</v>
      </c>
      <c r="F6" s="22">
        <v>20</v>
      </c>
      <c r="G6" s="22">
        <v>9</v>
      </c>
      <c r="H6" s="22">
        <v>20</v>
      </c>
    </row>
    <row r="7" spans="2:8" x14ac:dyDescent="0.3">
      <c r="B7" s="10"/>
      <c r="C7" s="2">
        <v>3</v>
      </c>
      <c r="D7" s="6" t="s">
        <v>198</v>
      </c>
      <c r="E7" s="6" t="s">
        <v>49</v>
      </c>
      <c r="H7" s="69">
        <v>20</v>
      </c>
    </row>
    <row r="8" spans="2:8" x14ac:dyDescent="0.3">
      <c r="B8" s="10">
        <v>1</v>
      </c>
      <c r="C8" s="2">
        <v>4</v>
      </c>
      <c r="D8" s="6" t="s">
        <v>199</v>
      </c>
      <c r="E8" s="6" t="s">
        <v>200</v>
      </c>
      <c r="H8" s="69">
        <v>20</v>
      </c>
    </row>
    <row r="9" spans="2:8" x14ac:dyDescent="0.3">
      <c r="C9" s="2">
        <v>5</v>
      </c>
      <c r="D9" s="7" t="s">
        <v>29</v>
      </c>
      <c r="E9" s="7" t="s">
        <v>30</v>
      </c>
      <c r="F9" s="22">
        <v>20</v>
      </c>
      <c r="G9" s="22">
        <v>9</v>
      </c>
      <c r="H9" s="22">
        <v>20</v>
      </c>
    </row>
    <row r="10" spans="2:8" x14ac:dyDescent="0.3">
      <c r="C10" s="2">
        <v>6</v>
      </c>
      <c r="D10" s="6" t="s">
        <v>201</v>
      </c>
      <c r="E10" s="6" t="s">
        <v>45</v>
      </c>
      <c r="F10" s="21">
        <v>20</v>
      </c>
      <c r="G10" s="21">
        <v>9</v>
      </c>
    </row>
    <row r="11" spans="2:8" x14ac:dyDescent="0.3">
      <c r="B11" s="10">
        <v>1</v>
      </c>
      <c r="C11" s="2">
        <v>7</v>
      </c>
      <c r="D11" s="6" t="s">
        <v>202</v>
      </c>
      <c r="E11" s="6" t="s">
        <v>203</v>
      </c>
      <c r="F11" s="24">
        <v>20</v>
      </c>
    </row>
    <row r="12" spans="2:8" x14ac:dyDescent="0.3">
      <c r="C12" s="2">
        <v>8</v>
      </c>
      <c r="D12" s="6" t="s">
        <v>13</v>
      </c>
      <c r="E12" s="6" t="s">
        <v>99</v>
      </c>
      <c r="F12" s="24">
        <v>20</v>
      </c>
    </row>
    <row r="13" spans="2:8" x14ac:dyDescent="0.3">
      <c r="C13" s="2">
        <v>9</v>
      </c>
      <c r="D13" s="6" t="s">
        <v>207</v>
      </c>
      <c r="E13" s="6" t="s">
        <v>35</v>
      </c>
      <c r="F13" s="21">
        <v>20</v>
      </c>
      <c r="G13" s="21">
        <v>9</v>
      </c>
    </row>
    <row r="14" spans="2:8" x14ac:dyDescent="0.3">
      <c r="B14" s="10">
        <v>1</v>
      </c>
      <c r="C14" s="2">
        <v>10</v>
      </c>
      <c r="D14" s="6" t="s">
        <v>208</v>
      </c>
      <c r="E14" s="6" t="s">
        <v>209</v>
      </c>
      <c r="F14" s="24">
        <v>20</v>
      </c>
    </row>
    <row r="15" spans="2:8" x14ac:dyDescent="0.3">
      <c r="B15" s="10">
        <v>1</v>
      </c>
      <c r="C15" s="2">
        <v>11</v>
      </c>
      <c r="D15" s="6" t="s">
        <v>31</v>
      </c>
      <c r="E15" s="6" t="s">
        <v>210</v>
      </c>
      <c r="F15" s="21">
        <v>20</v>
      </c>
      <c r="H15" s="21">
        <v>20</v>
      </c>
    </row>
    <row r="16" spans="2:8" x14ac:dyDescent="0.3">
      <c r="B16" s="10">
        <v>1</v>
      </c>
      <c r="C16" s="2">
        <v>12</v>
      </c>
      <c r="D16" s="6" t="s">
        <v>211</v>
      </c>
      <c r="E16" s="6" t="s">
        <v>212</v>
      </c>
      <c r="F16" s="24">
        <v>20</v>
      </c>
    </row>
    <row r="17" spans="2:8" x14ac:dyDescent="0.3">
      <c r="B17" s="10">
        <v>1</v>
      </c>
      <c r="C17" s="2">
        <v>13</v>
      </c>
      <c r="D17" s="6" t="s">
        <v>213</v>
      </c>
      <c r="E17" s="6" t="s">
        <v>214</v>
      </c>
      <c r="H17" s="69">
        <v>20</v>
      </c>
    </row>
    <row r="18" spans="2:8" x14ac:dyDescent="0.3">
      <c r="C18" s="2">
        <v>14</v>
      </c>
      <c r="D18" s="6" t="s">
        <v>215</v>
      </c>
      <c r="E18" s="6" t="s">
        <v>32</v>
      </c>
      <c r="F18" s="22">
        <v>20</v>
      </c>
      <c r="G18" s="22">
        <v>9</v>
      </c>
      <c r="H18" s="22">
        <v>20</v>
      </c>
    </row>
    <row r="19" spans="2:8" x14ac:dyDescent="0.3">
      <c r="B19" s="2">
        <v>1</v>
      </c>
      <c r="C19" s="2">
        <v>15</v>
      </c>
      <c r="D19" s="6" t="s">
        <v>319</v>
      </c>
      <c r="E19" s="6" t="s">
        <v>318</v>
      </c>
      <c r="F19" s="21">
        <v>20</v>
      </c>
      <c r="G19" s="21">
        <v>9</v>
      </c>
    </row>
    <row r="20" spans="2:8" x14ac:dyDescent="0.3">
      <c r="C20" s="2">
        <v>16</v>
      </c>
      <c r="D20" s="6" t="s">
        <v>13</v>
      </c>
      <c r="E20" s="6" t="s">
        <v>33</v>
      </c>
      <c r="F20" s="24">
        <v>20</v>
      </c>
    </row>
    <row r="21" spans="2:8" x14ac:dyDescent="0.3">
      <c r="C21" s="2">
        <v>17</v>
      </c>
      <c r="D21" s="6" t="s">
        <v>40</v>
      </c>
      <c r="E21" s="20" t="s">
        <v>41</v>
      </c>
      <c r="F21" s="22">
        <v>20</v>
      </c>
      <c r="G21" s="22">
        <v>9</v>
      </c>
      <c r="H21" s="22">
        <v>20</v>
      </c>
    </row>
    <row r="22" spans="2:8" x14ac:dyDescent="0.3">
      <c r="C22" s="2">
        <v>18</v>
      </c>
      <c r="D22" s="6" t="s">
        <v>12</v>
      </c>
      <c r="E22" s="23" t="s">
        <v>11</v>
      </c>
      <c r="F22" s="22">
        <v>20</v>
      </c>
      <c r="G22" s="22">
        <v>9</v>
      </c>
      <c r="H22" s="22">
        <v>20</v>
      </c>
    </row>
    <row r="23" spans="2:8" x14ac:dyDescent="0.3">
      <c r="C23" s="2">
        <v>19</v>
      </c>
      <c r="D23" s="25" t="s">
        <v>320</v>
      </c>
      <c r="E23" s="6" t="s">
        <v>90</v>
      </c>
      <c r="F23" s="21">
        <v>20</v>
      </c>
      <c r="G23" s="21">
        <v>9</v>
      </c>
    </row>
    <row r="24" spans="2:8" x14ac:dyDescent="0.3">
      <c r="C24" s="2">
        <v>20</v>
      </c>
      <c r="D24" s="26" t="s">
        <v>17</v>
      </c>
      <c r="E24" s="6" t="s">
        <v>18</v>
      </c>
      <c r="F24" s="22">
        <v>20</v>
      </c>
      <c r="G24" s="22">
        <v>9</v>
      </c>
      <c r="H24" s="22">
        <v>20</v>
      </c>
    </row>
    <row r="25" spans="2:8" x14ac:dyDescent="0.3">
      <c r="B25" s="27">
        <v>1</v>
      </c>
      <c r="C25" s="2">
        <v>21</v>
      </c>
      <c r="D25" s="28" t="s">
        <v>198</v>
      </c>
      <c r="E25" s="6" t="s">
        <v>41</v>
      </c>
      <c r="F25" s="1"/>
      <c r="G25" s="1"/>
      <c r="H25" s="69">
        <v>20</v>
      </c>
    </row>
    <row r="26" spans="2:8" x14ac:dyDescent="0.3">
      <c r="B26" s="27">
        <v>1</v>
      </c>
      <c r="C26" s="2">
        <v>22</v>
      </c>
      <c r="D26" s="28" t="s">
        <v>321</v>
      </c>
      <c r="E26" s="6" t="s">
        <v>41</v>
      </c>
      <c r="F26" s="1"/>
      <c r="G26" s="1"/>
      <c r="H26" s="69">
        <v>20</v>
      </c>
    </row>
    <row r="27" spans="2:8" x14ac:dyDescent="0.3">
      <c r="B27" s="27">
        <v>1</v>
      </c>
      <c r="C27" s="2">
        <v>23</v>
      </c>
      <c r="D27" s="28" t="s">
        <v>322</v>
      </c>
      <c r="E27" s="6" t="s">
        <v>323</v>
      </c>
      <c r="F27" s="1"/>
      <c r="G27" s="1"/>
      <c r="H27" s="69">
        <v>20</v>
      </c>
    </row>
    <row r="28" spans="2:8" x14ac:dyDescent="0.3">
      <c r="B28" s="2">
        <v>1</v>
      </c>
      <c r="C28" s="2">
        <v>24</v>
      </c>
      <c r="D28" s="29" t="s">
        <v>29</v>
      </c>
      <c r="E28" s="6" t="s">
        <v>324</v>
      </c>
      <c r="F28" s="24">
        <v>20</v>
      </c>
    </row>
    <row r="29" spans="2:8" x14ac:dyDescent="0.3">
      <c r="D29" s="6"/>
      <c r="E29" s="6"/>
    </row>
    <row r="30" spans="2:8" x14ac:dyDescent="0.3">
      <c r="E30" s="6"/>
    </row>
    <row r="31" spans="2:8" x14ac:dyDescent="0.3">
      <c r="E31" s="6"/>
    </row>
    <row r="33" spans="3:8" x14ac:dyDescent="0.3">
      <c r="C33" s="2" t="s">
        <v>194</v>
      </c>
      <c r="D33" s="96" t="s">
        <v>585</v>
      </c>
    </row>
    <row r="34" spans="3:8" x14ac:dyDescent="0.3">
      <c r="C34" s="2">
        <v>1</v>
      </c>
      <c r="D34" s="14" t="s">
        <v>222</v>
      </c>
      <c r="E34" s="15">
        <v>753</v>
      </c>
      <c r="F34" s="18" t="s">
        <v>223</v>
      </c>
      <c r="G34" s="1"/>
      <c r="H34" s="1"/>
    </row>
    <row r="35" spans="3:8" x14ac:dyDescent="0.3">
      <c r="C35" s="2">
        <v>2</v>
      </c>
      <c r="D35" s="14" t="s">
        <v>226</v>
      </c>
      <c r="E35" s="15">
        <v>1260</v>
      </c>
      <c r="F35" s="18" t="s">
        <v>227</v>
      </c>
      <c r="G35" s="1"/>
      <c r="H35" s="1"/>
    </row>
    <row r="36" spans="3:8" x14ac:dyDescent="0.3">
      <c r="C36" s="2">
        <v>3</v>
      </c>
      <c r="D36" s="14" t="s">
        <v>230</v>
      </c>
      <c r="E36" s="15">
        <v>959</v>
      </c>
      <c r="F36" s="18" t="s">
        <v>231</v>
      </c>
      <c r="G36" s="1"/>
      <c r="H36" s="1"/>
    </row>
    <row r="37" spans="3:8" x14ac:dyDescent="0.3">
      <c r="C37" s="2">
        <v>4</v>
      </c>
      <c r="D37" s="14" t="s">
        <v>234</v>
      </c>
      <c r="E37" s="15">
        <v>695</v>
      </c>
      <c r="F37" s="18" t="s">
        <v>235</v>
      </c>
      <c r="G37" s="1"/>
      <c r="H37" s="1"/>
    </row>
    <row r="38" spans="3:8" x14ac:dyDescent="0.3">
      <c r="C38" s="2">
        <v>5</v>
      </c>
      <c r="D38" s="14" t="s">
        <v>245</v>
      </c>
      <c r="E38" s="15">
        <v>960</v>
      </c>
      <c r="F38" s="18" t="s">
        <v>246</v>
      </c>
      <c r="G38" s="1"/>
      <c r="H38" s="1"/>
    </row>
    <row r="39" spans="3:8" x14ac:dyDescent="0.3">
      <c r="C39" s="2">
        <v>6</v>
      </c>
      <c r="D39" s="14" t="s">
        <v>251</v>
      </c>
      <c r="E39" s="15">
        <v>1010</v>
      </c>
      <c r="F39" s="18" t="s">
        <v>252</v>
      </c>
      <c r="G39" s="1"/>
      <c r="H39" s="1"/>
    </row>
    <row r="40" spans="3:8" x14ac:dyDescent="0.3">
      <c r="C40" s="2">
        <v>7</v>
      </c>
      <c r="D40" s="14" t="s">
        <v>264</v>
      </c>
      <c r="E40" s="15">
        <v>1221</v>
      </c>
      <c r="F40" s="18" t="s">
        <v>265</v>
      </c>
      <c r="G40" s="1"/>
      <c r="H40" s="1"/>
    </row>
    <row r="41" spans="3:8" x14ac:dyDescent="0.3">
      <c r="C41" s="2">
        <v>8</v>
      </c>
      <c r="D41" s="14" t="s">
        <v>270</v>
      </c>
      <c r="E41" s="15">
        <v>804</v>
      </c>
      <c r="F41" s="18" t="s">
        <v>271</v>
      </c>
      <c r="G41" s="1"/>
      <c r="H41" s="1"/>
    </row>
    <row r="42" spans="3:8" x14ac:dyDescent="0.3">
      <c r="C42" s="2">
        <v>9</v>
      </c>
      <c r="D42" s="14" t="s">
        <v>317</v>
      </c>
      <c r="E42" s="15">
        <v>728</v>
      </c>
      <c r="F42" s="18" t="s">
        <v>274</v>
      </c>
      <c r="G42" s="1"/>
      <c r="H42" s="1"/>
    </row>
    <row r="43" spans="3:8" x14ac:dyDescent="0.3">
      <c r="C43" s="2">
        <v>10</v>
      </c>
      <c r="D43" s="14" t="s">
        <v>275</v>
      </c>
      <c r="E43" s="15">
        <v>360</v>
      </c>
      <c r="F43" s="18" t="s">
        <v>276</v>
      </c>
      <c r="G43" s="1"/>
      <c r="H43" s="1"/>
    </row>
    <row r="44" spans="3:8" x14ac:dyDescent="0.3">
      <c r="C44" s="2">
        <v>11</v>
      </c>
      <c r="D44" s="14" t="s">
        <v>238</v>
      </c>
      <c r="E44" s="15">
        <v>623</v>
      </c>
      <c r="F44" s="18" t="s">
        <v>239</v>
      </c>
      <c r="G44" s="1"/>
      <c r="H44" s="1"/>
    </row>
    <row r="45" spans="3:8" x14ac:dyDescent="0.3">
      <c r="C45" s="2">
        <v>12</v>
      </c>
      <c r="D45" s="14" t="s">
        <v>240</v>
      </c>
      <c r="E45" s="15">
        <v>990</v>
      </c>
      <c r="F45" s="18" t="s">
        <v>241</v>
      </c>
      <c r="G45" s="1"/>
      <c r="H45" s="1"/>
    </row>
    <row r="46" spans="3:8" x14ac:dyDescent="0.3">
      <c r="C46" s="2">
        <v>13</v>
      </c>
      <c r="D46" s="14" t="s">
        <v>243</v>
      </c>
      <c r="E46" s="15">
        <v>475</v>
      </c>
      <c r="F46" s="18" t="s">
        <v>244</v>
      </c>
      <c r="G46" s="1"/>
      <c r="H46" s="1"/>
    </row>
    <row r="47" spans="3:8" x14ac:dyDescent="0.3">
      <c r="C47" s="2">
        <v>14</v>
      </c>
      <c r="D47" s="14" t="s">
        <v>249</v>
      </c>
      <c r="E47" s="15">
        <v>585</v>
      </c>
      <c r="F47" s="18" t="s">
        <v>250</v>
      </c>
      <c r="G47" s="1"/>
      <c r="H47" s="1"/>
    </row>
    <row r="48" spans="3:8" x14ac:dyDescent="0.3">
      <c r="C48" s="2">
        <v>15</v>
      </c>
      <c r="D48" s="14" t="s">
        <v>254</v>
      </c>
      <c r="E48" s="15">
        <v>445</v>
      </c>
      <c r="F48" s="18" t="s">
        <v>255</v>
      </c>
      <c r="G48" s="1"/>
      <c r="H48" s="1"/>
    </row>
    <row r="49" spans="3:8" x14ac:dyDescent="0.3">
      <c r="C49" s="2">
        <v>16</v>
      </c>
      <c r="D49" s="14" t="s">
        <v>256</v>
      </c>
      <c r="E49" s="15">
        <v>705</v>
      </c>
      <c r="F49" s="18" t="s">
        <v>257</v>
      </c>
      <c r="G49" s="1"/>
      <c r="H49" s="1"/>
    </row>
    <row r="50" spans="3:8" x14ac:dyDescent="0.3">
      <c r="C50" s="2">
        <v>17</v>
      </c>
      <c r="D50" s="14" t="s">
        <v>260</v>
      </c>
      <c r="E50" s="15">
        <v>485</v>
      </c>
      <c r="F50" s="18" t="s">
        <v>261</v>
      </c>
      <c r="G50" s="1"/>
      <c r="H50" s="1"/>
    </row>
    <row r="51" spans="3:8" x14ac:dyDescent="0.3">
      <c r="C51" s="2">
        <v>18</v>
      </c>
      <c r="D51" s="14" t="s">
        <v>262</v>
      </c>
      <c r="E51" s="15">
        <v>510</v>
      </c>
      <c r="F51" s="18" t="s">
        <v>263</v>
      </c>
      <c r="G51" s="1"/>
      <c r="H51" s="1"/>
    </row>
    <row r="52" spans="3:8" x14ac:dyDescent="0.3">
      <c r="C52" s="2">
        <v>19</v>
      </c>
      <c r="D52" s="14" t="s">
        <v>268</v>
      </c>
      <c r="E52" s="15">
        <v>1015</v>
      </c>
      <c r="F52" s="18" t="s">
        <v>269</v>
      </c>
      <c r="G52" s="1"/>
      <c r="H52" s="1"/>
    </row>
    <row r="53" spans="3:8" x14ac:dyDescent="0.3">
      <c r="C53" s="2">
        <v>20</v>
      </c>
      <c r="D53" t="s">
        <v>224</v>
      </c>
      <c r="E53" s="13">
        <v>500</v>
      </c>
      <c r="F53" s="19" t="s">
        <v>225</v>
      </c>
      <c r="G53" s="1"/>
      <c r="H53" s="1"/>
    </row>
    <row r="54" spans="3:8" x14ac:dyDescent="0.3">
      <c r="C54" s="2">
        <v>21</v>
      </c>
      <c r="D54" t="s">
        <v>228</v>
      </c>
      <c r="E54" s="13">
        <v>1175</v>
      </c>
      <c r="F54" s="19" t="s">
        <v>229</v>
      </c>
      <c r="G54" s="1"/>
      <c r="H54" s="1"/>
    </row>
    <row r="55" spans="3:8" x14ac:dyDescent="0.3">
      <c r="C55" s="2">
        <v>22</v>
      </c>
      <c r="D55" t="s">
        <v>232</v>
      </c>
      <c r="E55" s="13">
        <v>745</v>
      </c>
      <c r="F55" s="19" t="s">
        <v>233</v>
      </c>
      <c r="G55" s="1"/>
      <c r="H55" s="1"/>
    </row>
    <row r="56" spans="3:8" x14ac:dyDescent="0.3">
      <c r="C56" s="2">
        <v>23</v>
      </c>
      <c r="D56" s="14" t="s">
        <v>236</v>
      </c>
      <c r="E56" s="15">
        <v>625</v>
      </c>
      <c r="F56" s="18" t="s">
        <v>237</v>
      </c>
      <c r="G56" s="1"/>
      <c r="H56" s="1"/>
    </row>
    <row r="57" spans="3:8" x14ac:dyDescent="0.3">
      <c r="C57" s="2">
        <v>24</v>
      </c>
      <c r="D57" t="s">
        <v>247</v>
      </c>
      <c r="E57" s="13">
        <v>870</v>
      </c>
      <c r="F57" s="19" t="s">
        <v>248</v>
      </c>
      <c r="G57" s="1"/>
      <c r="H57" s="1"/>
    </row>
    <row r="58" spans="3:8" x14ac:dyDescent="0.3">
      <c r="C58" s="2">
        <v>25</v>
      </c>
      <c r="D58" s="14" t="s">
        <v>253</v>
      </c>
      <c r="E58" s="15">
        <v>640</v>
      </c>
      <c r="F58" s="18" t="s">
        <v>242</v>
      </c>
      <c r="G58" s="1"/>
      <c r="H58" s="1"/>
    </row>
    <row r="59" spans="3:8" x14ac:dyDescent="0.3">
      <c r="C59" s="2">
        <v>26</v>
      </c>
      <c r="D59" t="s">
        <v>258</v>
      </c>
      <c r="E59" s="13">
        <v>510</v>
      </c>
      <c r="F59" s="19" t="s">
        <v>259</v>
      </c>
      <c r="G59" s="1"/>
      <c r="H59" s="1"/>
    </row>
    <row r="60" spans="3:8" x14ac:dyDescent="0.3">
      <c r="C60" s="2">
        <v>27</v>
      </c>
      <c r="D60" t="s">
        <v>266</v>
      </c>
      <c r="E60" s="13">
        <v>805</v>
      </c>
      <c r="F60" s="19" t="s">
        <v>267</v>
      </c>
      <c r="G60" s="1"/>
      <c r="H60" s="1"/>
    </row>
    <row r="61" spans="3:8" x14ac:dyDescent="0.3">
      <c r="C61" s="2">
        <v>28</v>
      </c>
      <c r="D61" s="14" t="s">
        <v>272</v>
      </c>
      <c r="E61" s="15">
        <v>520</v>
      </c>
      <c r="F61" s="18" t="s">
        <v>273</v>
      </c>
      <c r="G61" s="1"/>
      <c r="H61" s="1"/>
    </row>
    <row r="62" spans="3:8" x14ac:dyDescent="0.3">
      <c r="C62" s="2">
        <v>29</v>
      </c>
      <c r="D62" s="5" t="s">
        <v>131</v>
      </c>
      <c r="E62" s="16">
        <v>640</v>
      </c>
    </row>
    <row r="64" spans="3:8" x14ac:dyDescent="0.3">
      <c r="D64" s="96" t="s">
        <v>206</v>
      </c>
    </row>
    <row r="65" spans="3:6" x14ac:dyDescent="0.3">
      <c r="C65" s="2">
        <v>1</v>
      </c>
      <c r="D65" s="14" t="s">
        <v>277</v>
      </c>
      <c r="E65" s="15">
        <v>551</v>
      </c>
      <c r="F65" s="14" t="s">
        <v>278</v>
      </c>
    </row>
    <row r="66" spans="3:6" x14ac:dyDescent="0.3">
      <c r="C66" s="2">
        <v>2</v>
      </c>
      <c r="D66" s="14" t="s">
        <v>279</v>
      </c>
      <c r="E66" s="15">
        <v>508</v>
      </c>
      <c r="F66" s="14" t="s">
        <v>280</v>
      </c>
    </row>
    <row r="67" spans="3:6" x14ac:dyDescent="0.3">
      <c r="C67" s="2">
        <v>3</v>
      </c>
      <c r="D67" s="14" t="s">
        <v>281</v>
      </c>
      <c r="E67" s="15">
        <v>562</v>
      </c>
      <c r="F67" s="14" t="s">
        <v>282</v>
      </c>
    </row>
    <row r="68" spans="3:6" x14ac:dyDescent="0.3">
      <c r="C68" s="2">
        <v>4</v>
      </c>
      <c r="D68" s="14" t="s">
        <v>283</v>
      </c>
      <c r="E68" s="15">
        <v>510</v>
      </c>
      <c r="F68" s="14" t="s">
        <v>284</v>
      </c>
    </row>
    <row r="69" spans="3:6" x14ac:dyDescent="0.3">
      <c r="C69" s="2">
        <v>5</v>
      </c>
      <c r="D69" s="14" t="s">
        <v>285</v>
      </c>
      <c r="E69" s="15">
        <v>543</v>
      </c>
      <c r="F69" s="14" t="s">
        <v>286</v>
      </c>
    </row>
    <row r="70" spans="3:6" x14ac:dyDescent="0.3">
      <c r="C70" s="2">
        <v>6</v>
      </c>
      <c r="D70" s="14" t="s">
        <v>287</v>
      </c>
      <c r="E70" s="15">
        <v>490</v>
      </c>
      <c r="F70" s="14" t="s">
        <v>288</v>
      </c>
    </row>
    <row r="71" spans="3:6" x14ac:dyDescent="0.3">
      <c r="C71" s="2">
        <v>7</v>
      </c>
      <c r="D71" s="14" t="s">
        <v>289</v>
      </c>
      <c r="E71" s="15">
        <v>470</v>
      </c>
      <c r="F71" s="14" t="s">
        <v>290</v>
      </c>
    </row>
    <row r="72" spans="3:6" x14ac:dyDescent="0.3">
      <c r="C72" s="2">
        <v>8</v>
      </c>
      <c r="D72" s="14" t="s">
        <v>291</v>
      </c>
      <c r="E72" s="15">
        <v>435</v>
      </c>
      <c r="F72" s="14" t="s">
        <v>292</v>
      </c>
    </row>
    <row r="73" spans="3:6" x14ac:dyDescent="0.3">
      <c r="C73" s="2">
        <v>9</v>
      </c>
      <c r="D73" s="14" t="s">
        <v>293</v>
      </c>
      <c r="E73" s="15">
        <v>520</v>
      </c>
      <c r="F73" s="14" t="s">
        <v>294</v>
      </c>
    </row>
    <row r="74" spans="3:6" x14ac:dyDescent="0.3">
      <c r="C74" s="2">
        <v>10</v>
      </c>
      <c r="D74" s="14" t="s">
        <v>295</v>
      </c>
      <c r="E74" s="15">
        <v>480</v>
      </c>
      <c r="F74" s="14" t="s">
        <v>296</v>
      </c>
    </row>
    <row r="75" spans="3:6" x14ac:dyDescent="0.3">
      <c r="C75" s="2">
        <v>11</v>
      </c>
      <c r="D75" s="14" t="s">
        <v>297</v>
      </c>
      <c r="E75" s="15">
        <v>510</v>
      </c>
      <c r="F75" s="14" t="s">
        <v>298</v>
      </c>
    </row>
    <row r="76" spans="3:6" x14ac:dyDescent="0.3">
      <c r="C76" s="2">
        <v>12</v>
      </c>
      <c r="D76" s="14" t="s">
        <v>299</v>
      </c>
      <c r="E76" s="15">
        <v>390</v>
      </c>
      <c r="F76" s="14" t="s">
        <v>300</v>
      </c>
    </row>
    <row r="77" spans="3:6" x14ac:dyDescent="0.3">
      <c r="C77" s="2">
        <v>13</v>
      </c>
      <c r="D77" s="14" t="s">
        <v>301</v>
      </c>
      <c r="E77" s="15">
        <v>390</v>
      </c>
      <c r="F77" s="14" t="s">
        <v>302</v>
      </c>
    </row>
    <row r="78" spans="3:6" x14ac:dyDescent="0.3">
      <c r="C78" s="2">
        <v>14</v>
      </c>
      <c r="D78" s="14" t="s">
        <v>303</v>
      </c>
      <c r="E78" s="15">
        <v>490</v>
      </c>
      <c r="F78" s="14" t="s">
        <v>304</v>
      </c>
    </row>
    <row r="79" spans="3:6" x14ac:dyDescent="0.3">
      <c r="C79" s="2">
        <v>15</v>
      </c>
      <c r="D79" s="14" t="s">
        <v>305</v>
      </c>
      <c r="E79" s="15">
        <v>405</v>
      </c>
      <c r="F79" s="14" t="s">
        <v>306</v>
      </c>
    </row>
    <row r="80" spans="3:6" x14ac:dyDescent="0.3">
      <c r="C80" s="2">
        <v>16</v>
      </c>
      <c r="D80" s="14" t="s">
        <v>307</v>
      </c>
      <c r="E80" s="15">
        <v>460</v>
      </c>
      <c r="F80" s="14" t="s">
        <v>308</v>
      </c>
    </row>
    <row r="81" spans="3:6" x14ac:dyDescent="0.3">
      <c r="C81" s="2">
        <v>17</v>
      </c>
      <c r="D81" s="14" t="s">
        <v>309</v>
      </c>
      <c r="E81" s="15">
        <v>425</v>
      </c>
      <c r="F81" s="14" t="s">
        <v>310</v>
      </c>
    </row>
    <row r="82" spans="3:6" x14ac:dyDescent="0.3">
      <c r="C82" s="2">
        <v>18</v>
      </c>
      <c r="D82" s="14" t="s">
        <v>311</v>
      </c>
      <c r="E82" s="15">
        <v>375</v>
      </c>
      <c r="F82" s="14" t="s">
        <v>312</v>
      </c>
    </row>
    <row r="83" spans="3:6" x14ac:dyDescent="0.3">
      <c r="C83" s="2">
        <v>19</v>
      </c>
      <c r="D83" s="14" t="s">
        <v>313</v>
      </c>
      <c r="E83" s="15">
        <v>540</v>
      </c>
      <c r="F83" s="14" t="s">
        <v>314</v>
      </c>
    </row>
    <row r="84" spans="3:6" x14ac:dyDescent="0.3">
      <c r="C84" s="2">
        <v>20</v>
      </c>
      <c r="D84" s="14" t="s">
        <v>315</v>
      </c>
      <c r="E84" s="15">
        <v>455</v>
      </c>
      <c r="F84" s="14" t="s">
        <v>316</v>
      </c>
    </row>
  </sheetData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D37"/>
  <sheetViews>
    <sheetView workbookViewId="0">
      <selection activeCell="F12" sqref="F12:F13"/>
    </sheetView>
  </sheetViews>
  <sheetFormatPr defaultColWidth="8.88671875" defaultRowHeight="14.4" x14ac:dyDescent="0.3"/>
  <cols>
    <col min="1" max="2" width="8.88671875" style="1"/>
    <col min="3" max="3" width="18.6640625" style="1" bestFit="1" customWidth="1"/>
    <col min="4" max="16384" width="8.88671875" style="1"/>
  </cols>
  <sheetData>
    <row r="2" spans="2:4" x14ac:dyDescent="0.3">
      <c r="B2" s="1" t="s">
        <v>193</v>
      </c>
    </row>
    <row r="3" spans="2:4" x14ac:dyDescent="0.3">
      <c r="B3" s="1">
        <v>1</v>
      </c>
      <c r="C3" s="6" t="s">
        <v>66</v>
      </c>
      <c r="D3" s="6" t="s">
        <v>20</v>
      </c>
    </row>
    <row r="4" spans="2:4" x14ac:dyDescent="0.3">
      <c r="B4" s="1">
        <v>2</v>
      </c>
      <c r="C4" s="6" t="s">
        <v>67</v>
      </c>
      <c r="D4" s="6" t="s">
        <v>33</v>
      </c>
    </row>
    <row r="5" spans="2:4" x14ac:dyDescent="0.3">
      <c r="B5" s="1">
        <v>3</v>
      </c>
      <c r="C5" s="6" t="s">
        <v>68</v>
      </c>
      <c r="D5" s="6" t="s">
        <v>45</v>
      </c>
    </row>
    <row r="6" spans="2:4" x14ac:dyDescent="0.3">
      <c r="B6" s="1">
        <v>4</v>
      </c>
      <c r="C6" s="6" t="s">
        <v>69</v>
      </c>
      <c r="D6" s="6" t="s">
        <v>30</v>
      </c>
    </row>
    <row r="7" spans="2:4" x14ac:dyDescent="0.3">
      <c r="B7" s="1">
        <v>5</v>
      </c>
      <c r="C7" s="6" t="s">
        <v>70</v>
      </c>
      <c r="D7" s="6" t="s">
        <v>35</v>
      </c>
    </row>
    <row r="8" spans="2:4" x14ac:dyDescent="0.3">
      <c r="B8" s="1">
        <v>6</v>
      </c>
      <c r="C8" s="6" t="s">
        <v>71</v>
      </c>
      <c r="D8" s="6" t="s">
        <v>32</v>
      </c>
    </row>
    <row r="9" spans="2:4" x14ac:dyDescent="0.3">
      <c r="B9" s="1">
        <v>7</v>
      </c>
      <c r="C9" s="6" t="s">
        <v>72</v>
      </c>
      <c r="D9" s="6" t="s">
        <v>98</v>
      </c>
    </row>
    <row r="10" spans="2:4" x14ac:dyDescent="0.3">
      <c r="B10" s="1">
        <v>8</v>
      </c>
      <c r="C10" s="6" t="s">
        <v>73</v>
      </c>
      <c r="D10" s="6" t="s">
        <v>41</v>
      </c>
    </row>
    <row r="11" spans="2:4" x14ac:dyDescent="0.3">
      <c r="B11" s="1">
        <v>9</v>
      </c>
      <c r="C11" s="6" t="s">
        <v>67</v>
      </c>
      <c r="D11" s="6" t="s">
        <v>99</v>
      </c>
    </row>
    <row r="12" spans="2:4" x14ac:dyDescent="0.3">
      <c r="B12" s="1">
        <v>10</v>
      </c>
      <c r="C12" s="6" t="s">
        <v>74</v>
      </c>
      <c r="D12" s="6" t="s">
        <v>18</v>
      </c>
    </row>
    <row r="13" spans="2:4" x14ac:dyDescent="0.3">
      <c r="B13" s="1">
        <v>11</v>
      </c>
      <c r="C13" s="6" t="s">
        <v>75</v>
      </c>
      <c r="D13" s="6" t="s">
        <v>11</v>
      </c>
    </row>
    <row r="14" spans="2:4" x14ac:dyDescent="0.3">
      <c r="B14" s="1">
        <v>12</v>
      </c>
      <c r="C14" s="6" t="s">
        <v>76</v>
      </c>
      <c r="D14" s="6" t="s">
        <v>16</v>
      </c>
    </row>
    <row r="15" spans="2:4" x14ac:dyDescent="0.3">
      <c r="B15" s="1">
        <v>13</v>
      </c>
      <c r="C15" s="6" t="s">
        <v>67</v>
      </c>
      <c r="D15" s="6" t="s">
        <v>14</v>
      </c>
    </row>
    <row r="17" spans="2:4" x14ac:dyDescent="0.3">
      <c r="B17" s="1" t="s">
        <v>194</v>
      </c>
    </row>
    <row r="18" spans="2:4" x14ac:dyDescent="0.3">
      <c r="B18" s="1">
        <v>1</v>
      </c>
      <c r="C18" s="1" t="s">
        <v>172</v>
      </c>
      <c r="D18" s="1">
        <v>1050</v>
      </c>
    </row>
    <row r="19" spans="2:4" x14ac:dyDescent="0.3">
      <c r="B19" s="1">
        <v>2</v>
      </c>
      <c r="C19" s="1" t="s">
        <v>139</v>
      </c>
      <c r="D19" s="1">
        <v>780</v>
      </c>
    </row>
    <row r="20" spans="2:4" x14ac:dyDescent="0.3">
      <c r="B20" s="1">
        <v>3</v>
      </c>
      <c r="C20" s="1" t="s">
        <v>173</v>
      </c>
      <c r="D20" s="1">
        <v>950</v>
      </c>
    </row>
    <row r="21" spans="2:4" x14ac:dyDescent="0.3">
      <c r="B21" s="1">
        <v>4</v>
      </c>
      <c r="C21" s="1" t="s">
        <v>174</v>
      </c>
      <c r="D21" s="1">
        <v>837</v>
      </c>
    </row>
    <row r="22" spans="2:4" x14ac:dyDescent="0.3">
      <c r="B22" s="1">
        <v>5</v>
      </c>
      <c r="C22" s="1" t="s">
        <v>175</v>
      </c>
      <c r="D22" s="1">
        <v>515</v>
      </c>
    </row>
    <row r="23" spans="2:4" x14ac:dyDescent="0.3">
      <c r="B23" s="1">
        <v>6</v>
      </c>
      <c r="C23" s="1" t="s">
        <v>176</v>
      </c>
      <c r="D23" s="1">
        <v>806</v>
      </c>
    </row>
    <row r="24" spans="2:4" x14ac:dyDescent="0.3">
      <c r="B24" s="1">
        <v>7</v>
      </c>
      <c r="C24" s="1" t="s">
        <v>177</v>
      </c>
      <c r="D24" s="1">
        <v>824</v>
      </c>
    </row>
    <row r="25" spans="2:4" x14ac:dyDescent="0.3">
      <c r="B25" s="1">
        <v>8</v>
      </c>
      <c r="C25" s="1" t="s">
        <v>178</v>
      </c>
      <c r="D25" s="1">
        <v>679</v>
      </c>
    </row>
    <row r="26" spans="2:4" x14ac:dyDescent="0.3">
      <c r="B26" s="1">
        <v>9</v>
      </c>
      <c r="C26" s="1" t="s">
        <v>179</v>
      </c>
      <c r="D26" s="1">
        <v>608</v>
      </c>
    </row>
    <row r="27" spans="2:4" x14ac:dyDescent="0.3">
      <c r="B27" s="1">
        <v>10</v>
      </c>
      <c r="C27" s="1" t="s">
        <v>180</v>
      </c>
      <c r="D27" s="1">
        <v>461</v>
      </c>
    </row>
    <row r="28" spans="2:4" x14ac:dyDescent="0.3">
      <c r="B28" s="1">
        <v>11</v>
      </c>
      <c r="C28" s="1" t="s">
        <v>181</v>
      </c>
      <c r="D28" s="1">
        <v>624</v>
      </c>
    </row>
    <row r="29" spans="2:4" x14ac:dyDescent="0.3">
      <c r="B29" s="1">
        <v>12</v>
      </c>
      <c r="C29" s="1" t="s">
        <v>182</v>
      </c>
      <c r="D29" s="1">
        <v>370</v>
      </c>
    </row>
    <row r="30" spans="2:4" x14ac:dyDescent="0.3">
      <c r="B30" s="1">
        <v>13</v>
      </c>
      <c r="C30" s="1" t="s">
        <v>183</v>
      </c>
      <c r="D30" s="1">
        <v>476</v>
      </c>
    </row>
    <row r="31" spans="2:4" x14ac:dyDescent="0.3">
      <c r="B31" s="1">
        <v>14</v>
      </c>
      <c r="C31" s="1" t="s">
        <v>184</v>
      </c>
      <c r="D31" s="1">
        <v>658</v>
      </c>
    </row>
    <row r="32" spans="2:4" x14ac:dyDescent="0.3">
      <c r="B32" s="1">
        <v>15</v>
      </c>
      <c r="C32" s="1" t="s">
        <v>185</v>
      </c>
      <c r="D32" s="1">
        <v>658</v>
      </c>
    </row>
    <row r="33" spans="2:4" x14ac:dyDescent="0.3">
      <c r="B33" s="1">
        <v>16</v>
      </c>
      <c r="C33" s="1" t="s">
        <v>186</v>
      </c>
      <c r="D33" s="1">
        <v>875</v>
      </c>
    </row>
    <row r="34" spans="2:4" x14ac:dyDescent="0.3">
      <c r="B34" s="1">
        <v>17</v>
      </c>
      <c r="C34" s="1" t="s">
        <v>187</v>
      </c>
      <c r="D34" s="1">
        <v>559</v>
      </c>
    </row>
    <row r="35" spans="2:4" x14ac:dyDescent="0.3">
      <c r="B35" s="1">
        <v>18</v>
      </c>
      <c r="C35" s="1" t="s">
        <v>188</v>
      </c>
      <c r="D35" s="1">
        <v>911</v>
      </c>
    </row>
    <row r="36" spans="2:4" x14ac:dyDescent="0.3">
      <c r="B36" s="1">
        <v>19</v>
      </c>
      <c r="C36" s="1" t="s">
        <v>189</v>
      </c>
      <c r="D36" s="1">
        <v>633</v>
      </c>
    </row>
    <row r="37" spans="2:4" x14ac:dyDescent="0.3">
      <c r="B37" s="1">
        <v>20</v>
      </c>
      <c r="C37" s="1" t="s">
        <v>190</v>
      </c>
      <c r="D37" s="1">
        <v>503</v>
      </c>
    </row>
  </sheetData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D43"/>
  <sheetViews>
    <sheetView workbookViewId="0"/>
  </sheetViews>
  <sheetFormatPr defaultColWidth="8.88671875" defaultRowHeight="14.4" x14ac:dyDescent="0.3"/>
  <cols>
    <col min="1" max="2" width="8.88671875" style="5"/>
    <col min="3" max="3" width="17.44140625" style="5" bestFit="1" customWidth="1"/>
    <col min="4" max="16384" width="8.88671875" style="5"/>
  </cols>
  <sheetData>
    <row r="2" spans="2:4" x14ac:dyDescent="0.3">
      <c r="B2" s="5" t="s">
        <v>193</v>
      </c>
    </row>
    <row r="3" spans="2:4" x14ac:dyDescent="0.3">
      <c r="B3" s="5">
        <v>1</v>
      </c>
      <c r="C3" s="5" t="s">
        <v>44</v>
      </c>
      <c r="D3" s="5" t="s">
        <v>45</v>
      </c>
    </row>
    <row r="4" spans="2:4" x14ac:dyDescent="0.3">
      <c r="B4" s="5">
        <v>2</v>
      </c>
      <c r="C4" s="5" t="s">
        <v>40</v>
      </c>
      <c r="D4" s="5" t="s">
        <v>41</v>
      </c>
    </row>
    <row r="5" spans="2:4" x14ac:dyDescent="0.3">
      <c r="B5" s="5">
        <v>3</v>
      </c>
      <c r="C5" s="5" t="s">
        <v>43</v>
      </c>
      <c r="D5" s="5" t="s">
        <v>42</v>
      </c>
    </row>
    <row r="6" spans="2:4" x14ac:dyDescent="0.3">
      <c r="B6" s="5">
        <v>4</v>
      </c>
      <c r="C6" s="5" t="s">
        <v>38</v>
      </c>
      <c r="D6" s="5" t="s">
        <v>39</v>
      </c>
    </row>
    <row r="7" spans="2:4" x14ac:dyDescent="0.3">
      <c r="B7" s="5">
        <v>5</v>
      </c>
      <c r="C7" s="5" t="s">
        <v>34</v>
      </c>
      <c r="D7" s="5" t="s">
        <v>35</v>
      </c>
    </row>
    <row r="8" spans="2:4" x14ac:dyDescent="0.3">
      <c r="B8" s="5">
        <v>6</v>
      </c>
      <c r="C8" s="5" t="s">
        <v>36</v>
      </c>
      <c r="D8" s="5" t="s">
        <v>37</v>
      </c>
    </row>
    <row r="9" spans="2:4" x14ac:dyDescent="0.3">
      <c r="B9" s="5">
        <v>7</v>
      </c>
      <c r="C9" s="5" t="s">
        <v>13</v>
      </c>
      <c r="D9" s="5" t="s">
        <v>33</v>
      </c>
    </row>
    <row r="10" spans="2:4" x14ac:dyDescent="0.3">
      <c r="B10" s="5">
        <v>8</v>
      </c>
      <c r="C10" s="5" t="s">
        <v>31</v>
      </c>
      <c r="D10" s="5" t="s">
        <v>32</v>
      </c>
    </row>
    <row r="11" spans="2:4" x14ac:dyDescent="0.3">
      <c r="B11" s="5">
        <v>9</v>
      </c>
      <c r="C11" s="5" t="s">
        <v>29</v>
      </c>
      <c r="D11" s="5" t="s">
        <v>30</v>
      </c>
    </row>
    <row r="12" spans="2:4" x14ac:dyDescent="0.3">
      <c r="B12" s="5">
        <v>10</v>
      </c>
      <c r="C12" s="5" t="s">
        <v>27</v>
      </c>
      <c r="D12" s="5" t="s">
        <v>28</v>
      </c>
    </row>
    <row r="13" spans="2:4" x14ac:dyDescent="0.3">
      <c r="B13" s="5">
        <v>11</v>
      </c>
      <c r="C13" s="5" t="s">
        <v>25</v>
      </c>
      <c r="D13" s="5" t="s">
        <v>26</v>
      </c>
    </row>
    <row r="14" spans="2:4" x14ac:dyDescent="0.3">
      <c r="B14" s="5">
        <v>12</v>
      </c>
      <c r="C14" s="5" t="s">
        <v>23</v>
      </c>
      <c r="D14" s="5" t="s">
        <v>24</v>
      </c>
    </row>
    <row r="15" spans="2:4" x14ac:dyDescent="0.3">
      <c r="B15" s="5">
        <v>13</v>
      </c>
      <c r="C15" s="5" t="s">
        <v>21</v>
      </c>
      <c r="D15" s="5" t="s">
        <v>22</v>
      </c>
    </row>
    <row r="16" spans="2:4" x14ac:dyDescent="0.3">
      <c r="B16" s="5">
        <v>14</v>
      </c>
      <c r="C16" s="5" t="s">
        <v>19</v>
      </c>
      <c r="D16" s="5" t="s">
        <v>20</v>
      </c>
    </row>
    <row r="17" spans="2:4" x14ac:dyDescent="0.3">
      <c r="B17" s="5">
        <v>15</v>
      </c>
      <c r="C17" s="5" t="s">
        <v>17</v>
      </c>
      <c r="D17" s="5" t="s">
        <v>18</v>
      </c>
    </row>
    <row r="18" spans="2:4" x14ac:dyDescent="0.3">
      <c r="B18" s="5">
        <v>16</v>
      </c>
      <c r="C18" s="5" t="s">
        <v>15</v>
      </c>
      <c r="D18" s="5" t="s">
        <v>16</v>
      </c>
    </row>
    <row r="19" spans="2:4" x14ac:dyDescent="0.3">
      <c r="B19" s="5">
        <v>17</v>
      </c>
      <c r="C19" s="5" t="s">
        <v>13</v>
      </c>
      <c r="D19" s="5" t="s">
        <v>14</v>
      </c>
    </row>
    <row r="20" spans="2:4" x14ac:dyDescent="0.3">
      <c r="B20" s="5">
        <v>18</v>
      </c>
      <c r="C20" s="5" t="s">
        <v>12</v>
      </c>
      <c r="D20" s="5" t="s">
        <v>11</v>
      </c>
    </row>
    <row r="21" spans="2:4" x14ac:dyDescent="0.3">
      <c r="B21" s="5">
        <v>19</v>
      </c>
      <c r="C21" s="5" t="s">
        <v>9</v>
      </c>
      <c r="D21" s="5" t="s">
        <v>10</v>
      </c>
    </row>
    <row r="23" spans="2:4" x14ac:dyDescent="0.3">
      <c r="B23" s="5" t="s">
        <v>194</v>
      </c>
    </row>
    <row r="24" spans="2:4" x14ac:dyDescent="0.3">
      <c r="B24" s="5">
        <v>1</v>
      </c>
      <c r="C24" s="5" t="s">
        <v>152</v>
      </c>
      <c r="D24" s="5">
        <v>770</v>
      </c>
    </row>
    <row r="25" spans="2:4" x14ac:dyDescent="0.3">
      <c r="B25" s="5">
        <v>2</v>
      </c>
      <c r="C25" s="5" t="s">
        <v>153</v>
      </c>
      <c r="D25" s="5">
        <v>933</v>
      </c>
    </row>
    <row r="26" spans="2:4" x14ac:dyDescent="0.3">
      <c r="B26" s="5">
        <v>3</v>
      </c>
      <c r="C26" s="5" t="s">
        <v>154</v>
      </c>
      <c r="D26" s="5">
        <v>874</v>
      </c>
    </row>
    <row r="27" spans="2:4" x14ac:dyDescent="0.3">
      <c r="B27" s="5">
        <v>4</v>
      </c>
      <c r="C27" s="5" t="s">
        <v>155</v>
      </c>
      <c r="D27" s="5">
        <v>925</v>
      </c>
    </row>
    <row r="28" spans="2:4" x14ac:dyDescent="0.3">
      <c r="B28" s="5">
        <v>5</v>
      </c>
      <c r="C28" s="5" t="s">
        <v>156</v>
      </c>
      <c r="D28" s="5">
        <v>1302</v>
      </c>
    </row>
    <row r="29" spans="2:4" x14ac:dyDescent="0.3">
      <c r="B29" s="5">
        <v>6</v>
      </c>
      <c r="C29" s="5" t="s">
        <v>157</v>
      </c>
      <c r="D29" s="5">
        <v>974</v>
      </c>
    </row>
    <row r="30" spans="2:4" x14ac:dyDescent="0.3">
      <c r="B30" s="5">
        <v>7</v>
      </c>
      <c r="C30" s="5" t="s">
        <v>158</v>
      </c>
      <c r="D30" s="5">
        <v>646</v>
      </c>
    </row>
    <row r="31" spans="2:4" x14ac:dyDescent="0.3">
      <c r="B31" s="5">
        <v>8</v>
      </c>
      <c r="C31" s="5" t="s">
        <v>159</v>
      </c>
      <c r="D31" s="5">
        <v>765</v>
      </c>
    </row>
    <row r="32" spans="2:4" x14ac:dyDescent="0.3">
      <c r="B32" s="5">
        <v>9</v>
      </c>
      <c r="C32" s="5" t="s">
        <v>160</v>
      </c>
      <c r="D32" s="5">
        <v>449</v>
      </c>
    </row>
    <row r="33" spans="2:4" x14ac:dyDescent="0.3">
      <c r="B33" s="5">
        <v>10</v>
      </c>
      <c r="C33" s="5" t="s">
        <v>161</v>
      </c>
      <c r="D33" s="5">
        <v>700</v>
      </c>
    </row>
    <row r="34" spans="2:4" x14ac:dyDescent="0.3">
      <c r="B34" s="5">
        <v>11</v>
      </c>
      <c r="C34" s="5" t="s">
        <v>162</v>
      </c>
      <c r="D34" s="5">
        <v>659</v>
      </c>
    </row>
    <row r="35" spans="2:4" x14ac:dyDescent="0.3">
      <c r="B35" s="5">
        <v>12</v>
      </c>
      <c r="C35" s="5" t="s">
        <v>163</v>
      </c>
      <c r="D35" s="5">
        <v>680</v>
      </c>
    </row>
    <row r="36" spans="2:4" x14ac:dyDescent="0.3">
      <c r="B36" s="5">
        <v>13</v>
      </c>
      <c r="C36" s="5" t="s">
        <v>164</v>
      </c>
      <c r="D36" s="5">
        <v>574</v>
      </c>
    </row>
    <row r="37" spans="2:4" x14ac:dyDescent="0.3">
      <c r="B37" s="5">
        <v>14</v>
      </c>
      <c r="C37" s="5" t="s">
        <v>165</v>
      </c>
      <c r="D37" s="5">
        <v>573</v>
      </c>
    </row>
    <row r="38" spans="2:4" x14ac:dyDescent="0.3">
      <c r="B38" s="5">
        <v>15</v>
      </c>
      <c r="C38" s="5" t="s">
        <v>166</v>
      </c>
      <c r="D38" s="5">
        <v>742</v>
      </c>
    </row>
    <row r="39" spans="2:4" x14ac:dyDescent="0.3">
      <c r="B39" s="5">
        <v>16</v>
      </c>
      <c r="C39" s="5" t="s">
        <v>167</v>
      </c>
      <c r="D39" s="5">
        <v>600</v>
      </c>
    </row>
    <row r="40" spans="2:4" x14ac:dyDescent="0.3">
      <c r="B40" s="5">
        <v>17</v>
      </c>
      <c r="C40" s="5" t="s">
        <v>168</v>
      </c>
      <c r="D40" s="5">
        <v>455</v>
      </c>
    </row>
    <row r="41" spans="2:4" x14ac:dyDescent="0.3">
      <c r="B41" s="5">
        <v>18</v>
      </c>
      <c r="C41" s="5" t="s">
        <v>169</v>
      </c>
      <c r="D41" s="5">
        <v>540</v>
      </c>
    </row>
    <row r="42" spans="2:4" x14ac:dyDescent="0.3">
      <c r="B42" s="5">
        <v>19</v>
      </c>
      <c r="C42" s="5" t="s">
        <v>170</v>
      </c>
      <c r="D42" s="5">
        <v>504</v>
      </c>
    </row>
    <row r="43" spans="2:4" x14ac:dyDescent="0.3">
      <c r="B43" s="5">
        <v>20</v>
      </c>
      <c r="C43" s="5" t="s">
        <v>171</v>
      </c>
      <c r="D43" s="5">
        <v>666</v>
      </c>
    </row>
  </sheetData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F44"/>
  <sheetViews>
    <sheetView topLeftCell="B1" workbookViewId="0">
      <selection activeCell="F16" sqref="F16"/>
    </sheetView>
  </sheetViews>
  <sheetFormatPr defaultColWidth="8.88671875" defaultRowHeight="14.4" x14ac:dyDescent="0.3"/>
  <cols>
    <col min="1" max="2" width="8.88671875" style="5"/>
    <col min="3" max="3" width="20.109375" style="5" bestFit="1" customWidth="1"/>
    <col min="4" max="4" width="17.5546875" style="5" customWidth="1"/>
    <col min="5" max="5" width="8.88671875" style="5"/>
    <col min="6" max="6" width="11.44140625" style="5" bestFit="1" customWidth="1"/>
    <col min="7" max="16384" width="8.88671875" style="5"/>
  </cols>
  <sheetData>
    <row r="2" spans="2:6" x14ac:dyDescent="0.3">
      <c r="B2" s="5" t="s">
        <v>193</v>
      </c>
    </row>
    <row r="3" spans="2:6" x14ac:dyDescent="0.3">
      <c r="B3" s="5">
        <v>1</v>
      </c>
      <c r="C3" s="5" t="s">
        <v>77</v>
      </c>
      <c r="D3" s="5" t="s">
        <v>22</v>
      </c>
      <c r="F3" s="41">
        <v>42828</v>
      </c>
    </row>
    <row r="4" spans="2:6" x14ac:dyDescent="0.3">
      <c r="B4" s="5">
        <v>2</v>
      </c>
      <c r="C4" s="5" t="s">
        <v>78</v>
      </c>
      <c r="D4" s="5" t="s">
        <v>88</v>
      </c>
      <c r="F4" s="41">
        <v>42859</v>
      </c>
    </row>
    <row r="5" spans="2:6" x14ac:dyDescent="0.3">
      <c r="B5" s="5">
        <v>3</v>
      </c>
      <c r="C5" s="5" t="s">
        <v>72</v>
      </c>
      <c r="D5" s="5" t="s">
        <v>39</v>
      </c>
      <c r="F5" s="41">
        <v>42867</v>
      </c>
    </row>
    <row r="6" spans="2:6" x14ac:dyDescent="0.3">
      <c r="B6" s="5">
        <v>4</v>
      </c>
      <c r="C6" s="5" t="s">
        <v>79</v>
      </c>
      <c r="D6" s="5" t="s">
        <v>10</v>
      </c>
      <c r="F6" s="16" t="s">
        <v>3</v>
      </c>
    </row>
    <row r="7" spans="2:6" x14ac:dyDescent="0.3">
      <c r="B7" s="5">
        <v>5</v>
      </c>
      <c r="C7" s="5" t="s">
        <v>66</v>
      </c>
      <c r="D7" s="5" t="s">
        <v>20</v>
      </c>
      <c r="F7" s="16" t="s">
        <v>4</v>
      </c>
    </row>
    <row r="8" spans="2:6" x14ac:dyDescent="0.3">
      <c r="B8" s="5">
        <v>6</v>
      </c>
      <c r="C8" s="5" t="s">
        <v>69</v>
      </c>
      <c r="D8" s="5" t="s">
        <v>30</v>
      </c>
      <c r="F8" s="41">
        <v>42925</v>
      </c>
    </row>
    <row r="9" spans="2:6" x14ac:dyDescent="0.3">
      <c r="B9" s="5">
        <v>7</v>
      </c>
      <c r="C9" s="5" t="s">
        <v>80</v>
      </c>
      <c r="D9" s="5" t="s">
        <v>35</v>
      </c>
      <c r="F9" s="16" t="s">
        <v>5</v>
      </c>
    </row>
    <row r="10" spans="2:6" x14ac:dyDescent="0.3">
      <c r="B10" s="5">
        <v>8</v>
      </c>
      <c r="C10" s="5" t="s">
        <v>81</v>
      </c>
      <c r="D10" s="5" t="s">
        <v>89</v>
      </c>
      <c r="F10" s="41">
        <v>42965</v>
      </c>
    </row>
    <row r="11" spans="2:6" x14ac:dyDescent="0.3">
      <c r="B11" s="5">
        <v>9</v>
      </c>
      <c r="C11" s="5" t="s">
        <v>67</v>
      </c>
      <c r="D11" s="5" t="s">
        <v>33</v>
      </c>
      <c r="F11" s="41">
        <v>42969</v>
      </c>
    </row>
    <row r="12" spans="2:6" x14ac:dyDescent="0.3">
      <c r="B12" s="5">
        <v>10</v>
      </c>
      <c r="C12" s="5" t="s">
        <v>75</v>
      </c>
      <c r="D12" s="5" t="s">
        <v>11</v>
      </c>
      <c r="F12" s="16" t="s">
        <v>6</v>
      </c>
    </row>
    <row r="13" spans="2:6" x14ac:dyDescent="0.3">
      <c r="B13" s="5">
        <v>11</v>
      </c>
      <c r="C13" s="5" t="s">
        <v>74</v>
      </c>
      <c r="D13" s="5" t="s">
        <v>18</v>
      </c>
      <c r="F13" s="41">
        <v>42989</v>
      </c>
    </row>
    <row r="14" spans="2:6" x14ac:dyDescent="0.3">
      <c r="B14" s="5">
        <v>12</v>
      </c>
      <c r="C14" s="5" t="s">
        <v>82</v>
      </c>
      <c r="D14" s="5" t="s">
        <v>28</v>
      </c>
      <c r="F14" s="41">
        <v>42994</v>
      </c>
    </row>
    <row r="15" spans="2:6" x14ac:dyDescent="0.3">
      <c r="B15" s="5">
        <v>13</v>
      </c>
      <c r="C15" s="5" t="s">
        <v>83</v>
      </c>
      <c r="D15" s="5" t="s">
        <v>90</v>
      </c>
      <c r="F15" s="41">
        <v>43021</v>
      </c>
    </row>
    <row r="16" spans="2:6" x14ac:dyDescent="0.3">
      <c r="B16" s="5">
        <v>14</v>
      </c>
      <c r="C16" s="5" t="s">
        <v>84</v>
      </c>
      <c r="D16" s="5" t="s">
        <v>47</v>
      </c>
      <c r="F16" s="41">
        <v>43025</v>
      </c>
    </row>
    <row r="17" spans="2:6" x14ac:dyDescent="0.3">
      <c r="B17" s="5">
        <v>15</v>
      </c>
      <c r="C17" s="5" t="s">
        <v>76</v>
      </c>
      <c r="D17" s="5" t="s">
        <v>91</v>
      </c>
      <c r="F17" s="16" t="s">
        <v>7</v>
      </c>
    </row>
    <row r="18" spans="2:6" x14ac:dyDescent="0.3">
      <c r="B18" s="5">
        <v>16</v>
      </c>
      <c r="C18" s="5" t="s">
        <v>85</v>
      </c>
      <c r="D18" s="5" t="s">
        <v>92</v>
      </c>
      <c r="F18" s="41">
        <v>43031</v>
      </c>
    </row>
    <row r="19" spans="2:6" x14ac:dyDescent="0.3">
      <c r="B19" s="5">
        <v>17</v>
      </c>
      <c r="C19" s="5" t="s">
        <v>86</v>
      </c>
      <c r="D19" s="5" t="s">
        <v>93</v>
      </c>
      <c r="F19" s="41">
        <v>43031</v>
      </c>
    </row>
    <row r="20" spans="2:6" x14ac:dyDescent="0.3">
      <c r="B20" s="5">
        <v>18</v>
      </c>
      <c r="C20" s="5" t="s">
        <v>87</v>
      </c>
      <c r="D20" s="5" t="s">
        <v>94</v>
      </c>
      <c r="F20" s="41">
        <v>43031</v>
      </c>
    </row>
    <row r="21" spans="2:6" x14ac:dyDescent="0.3">
      <c r="B21" s="5">
        <v>19</v>
      </c>
      <c r="C21" s="5" t="s">
        <v>8</v>
      </c>
      <c r="D21" s="5" t="s">
        <v>96</v>
      </c>
      <c r="F21" s="41">
        <v>43065</v>
      </c>
    </row>
    <row r="22" spans="2:6" x14ac:dyDescent="0.3">
      <c r="B22" s="5">
        <v>20</v>
      </c>
      <c r="C22" s="5" t="s">
        <v>67</v>
      </c>
      <c r="D22" s="5" t="s">
        <v>95</v>
      </c>
      <c r="F22" s="41">
        <v>43065</v>
      </c>
    </row>
    <row r="24" spans="2:6" x14ac:dyDescent="0.3">
      <c r="B24" s="5" t="s">
        <v>194</v>
      </c>
    </row>
    <row r="25" spans="2:6" x14ac:dyDescent="0.3">
      <c r="B25" s="5">
        <v>1</v>
      </c>
      <c r="C25" s="5" t="s">
        <v>133</v>
      </c>
      <c r="D25" s="5">
        <v>680</v>
      </c>
    </row>
    <row r="26" spans="2:6" x14ac:dyDescent="0.3">
      <c r="B26" s="5">
        <v>2</v>
      </c>
      <c r="C26" s="5" t="s">
        <v>134</v>
      </c>
      <c r="D26" s="5">
        <v>1090</v>
      </c>
    </row>
    <row r="27" spans="2:6" x14ac:dyDescent="0.3">
      <c r="B27" s="5">
        <v>3</v>
      </c>
      <c r="C27" s="5" t="s">
        <v>135</v>
      </c>
      <c r="D27" s="5">
        <v>959</v>
      </c>
    </row>
    <row r="28" spans="2:6" x14ac:dyDescent="0.3">
      <c r="B28" s="5">
        <v>4</v>
      </c>
      <c r="C28" s="5" t="s">
        <v>136</v>
      </c>
      <c r="D28" s="5">
        <v>725</v>
      </c>
    </row>
    <row r="29" spans="2:6" x14ac:dyDescent="0.3">
      <c r="B29" s="5">
        <v>5</v>
      </c>
      <c r="C29" s="5" t="s">
        <v>137</v>
      </c>
      <c r="D29" s="5">
        <v>760</v>
      </c>
    </row>
    <row r="30" spans="2:6" x14ac:dyDescent="0.3">
      <c r="B30" s="5">
        <v>6</v>
      </c>
      <c r="C30" s="5" t="s">
        <v>138</v>
      </c>
      <c r="D30" s="5">
        <v>850</v>
      </c>
    </row>
    <row r="31" spans="2:6" x14ac:dyDescent="0.3">
      <c r="B31" s="5">
        <v>7</v>
      </c>
      <c r="C31" s="5" t="s">
        <v>139</v>
      </c>
      <c r="D31" s="5">
        <v>760</v>
      </c>
    </row>
    <row r="32" spans="2:6" x14ac:dyDescent="0.3">
      <c r="B32" s="5">
        <v>8</v>
      </c>
      <c r="C32" s="5" t="s">
        <v>140</v>
      </c>
      <c r="D32" s="5">
        <v>738</v>
      </c>
    </row>
    <row r="33" spans="2:4" x14ac:dyDescent="0.3">
      <c r="B33" s="5">
        <v>9</v>
      </c>
      <c r="C33" s="5" t="s">
        <v>141</v>
      </c>
      <c r="D33" s="5">
        <v>553</v>
      </c>
    </row>
    <row r="34" spans="2:4" x14ac:dyDescent="0.3">
      <c r="B34" s="5">
        <v>10</v>
      </c>
      <c r="C34" s="5" t="s">
        <v>142</v>
      </c>
      <c r="D34" s="5">
        <v>953</v>
      </c>
    </row>
    <row r="35" spans="2:4" x14ac:dyDescent="0.3">
      <c r="B35" s="5">
        <v>11</v>
      </c>
      <c r="C35" s="5" t="s">
        <v>149</v>
      </c>
      <c r="D35" s="5">
        <v>1032</v>
      </c>
    </row>
    <row r="36" spans="2:4" x14ac:dyDescent="0.3">
      <c r="B36" s="5">
        <v>12</v>
      </c>
      <c r="C36" s="5" t="s">
        <v>150</v>
      </c>
      <c r="D36" s="5">
        <v>620</v>
      </c>
    </row>
    <row r="37" spans="2:4" x14ac:dyDescent="0.3">
      <c r="B37" s="5">
        <v>13</v>
      </c>
      <c r="C37" s="5" t="s">
        <v>151</v>
      </c>
      <c r="D37" s="5">
        <v>694</v>
      </c>
    </row>
    <row r="38" spans="2:4" x14ac:dyDescent="0.3">
      <c r="B38" s="5">
        <v>14</v>
      </c>
      <c r="C38" s="5" t="s">
        <v>104</v>
      </c>
      <c r="D38" s="5">
        <v>919</v>
      </c>
    </row>
    <row r="39" spans="2:4" x14ac:dyDescent="0.3">
      <c r="B39" s="5">
        <v>15</v>
      </c>
      <c r="C39" s="5" t="s">
        <v>143</v>
      </c>
      <c r="D39" s="5">
        <v>900</v>
      </c>
    </row>
    <row r="40" spans="2:4" x14ac:dyDescent="0.3">
      <c r="B40" s="5">
        <v>16</v>
      </c>
      <c r="C40" s="5" t="s">
        <v>144</v>
      </c>
      <c r="D40" s="5">
        <v>664</v>
      </c>
    </row>
    <row r="41" spans="2:4" x14ac:dyDescent="0.3">
      <c r="B41" s="5">
        <v>17</v>
      </c>
      <c r="C41" s="5" t="s">
        <v>145</v>
      </c>
      <c r="D41" s="5">
        <v>723</v>
      </c>
    </row>
    <row r="42" spans="2:4" x14ac:dyDescent="0.3">
      <c r="B42" s="5">
        <v>18</v>
      </c>
      <c r="C42" s="5" t="s">
        <v>146</v>
      </c>
      <c r="D42" s="5">
        <v>515</v>
      </c>
    </row>
    <row r="43" spans="2:4" x14ac:dyDescent="0.3">
      <c r="B43" s="5">
        <v>19</v>
      </c>
      <c r="C43" s="5" t="s">
        <v>147</v>
      </c>
      <c r="D43" s="5">
        <v>587</v>
      </c>
    </row>
    <row r="44" spans="2:4" x14ac:dyDescent="0.3">
      <c r="B44" s="5">
        <v>20</v>
      </c>
      <c r="C44" s="5" t="s">
        <v>148</v>
      </c>
      <c r="D44" s="5">
        <v>590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12</vt:i4>
      </vt:variant>
      <vt:variant>
        <vt:lpstr>Grafy</vt:lpstr>
      </vt:variant>
      <vt:variant>
        <vt:i4>1</vt:i4>
      </vt:variant>
    </vt:vector>
  </HeadingPairs>
  <TitlesOfParts>
    <vt:vector size="13" baseType="lpstr">
      <vt:lpstr>celkem účastníci DATA</vt:lpstr>
      <vt:lpstr>2024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celkem vrcholy</vt:lpstr>
      <vt:lpstr>celkem účastníci GRAF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2025-01-05T14:38:31Z</dcterms:modified>
</cp:coreProperties>
</file>